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b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Arkusz1" sheetId="17" r:id="rId17"/>
  </sheets>
  <definedNames>
    <definedName name="_xlnm.Print_Area" localSheetId="1">'2'!$A$1:$Q$690</definedName>
    <definedName name="_xlnm.Print_Titles" localSheetId="15">'14'!$3:$4</definedName>
  </definedNames>
  <calcPr fullCalcOnLoad="1"/>
</workbook>
</file>

<file path=xl/sharedStrings.xml><?xml version="1.0" encoding="utf-8"?>
<sst xmlns="http://schemas.openxmlformats.org/spreadsheetml/2006/main" count="2246" uniqueCount="829">
  <si>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</si>
  <si>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</si>
  <si>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</si>
  <si>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</si>
  <si>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</si>
  <si>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</si>
  <si>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</si>
  <si>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</si>
  <si>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</si>
  <si>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Wydatki bieżące</t>
  </si>
  <si>
    <t>Wydatki majątkowe</t>
  </si>
  <si>
    <t>w złotych</t>
  </si>
  <si>
    <t>Nazwa zadania</t>
  </si>
  <si>
    <t>w  złotych</t>
  </si>
  <si>
    <t>Lp.</t>
  </si>
  <si>
    <t>Wydatki
z tytułu poręczeń
i gwarancji</t>
  </si>
  <si>
    <t>Dochody ogółem</t>
  </si>
  <si>
    <t>Ogółem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</si>
  <si>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</si>
  <si>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</si>
  <si>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</si>
  <si>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</si>
  <si>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</si>
  <si>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</si>
  <si>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</si>
  <si>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</si>
  <si>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</si>
  <si>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</si>
  <si>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</si>
  <si>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</si>
  <si>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Przychody</t>
  </si>
  <si>
    <t>Dochody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</si>
  <si>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</si>
  <si>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</si>
  <si>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</si>
  <si>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</si>
  <si>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</si>
  <si>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</si>
  <si>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</si>
  <si>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Udzielone pożyczki</t>
  </si>
  <si>
    <t>Dochody budżetu gminy 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</si>
  <si>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</si>
  <si>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</si>
  <si>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</si>
  <si>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</si>
  <si>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</si>
  <si>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</si>
  <si>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</si>
  <si>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Dochody i wydatki związane z realizacją zadań z zakresu administracji rządowej i innych zadań zleconych odrębnymi ustawami w  2010 r.</t>
  </si>
  <si>
    <t>Dochody i wydatki związane z realizacją zadań z zakresu administracji rządowej realizowanych na podstawie porozumień z organami administracji rządowej w 2010 r.</t>
  </si>
  <si>
    <t>Dotacje ogółem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</si>
  <si>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</si>
  <si>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</si>
  <si>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</si>
  <si>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</si>
  <si>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Plan przychodów i wydatków zakładów budżetowych na 2010 r.</t>
  </si>
  <si>
    <t>na pierwsze wyposażenie</t>
  </si>
  <si>
    <t>Plan przychodów i wydatków gospodarstw pomocniczych na 2010 r.</t>
  </si>
  <si>
    <t xml:space="preserve"> Plan dochodów i wydatków dochodów własnych na 2010 r.</t>
  </si>
  <si>
    <t>Przychody i rozchody budżetu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</si>
  <si>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</si>
  <si>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</si>
  <si>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</si>
  <si>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</si>
  <si>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</si>
  <si>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</si>
  <si>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</si>
  <si>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</si>
  <si>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</si>
  <si>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</si>
  <si>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</si>
  <si>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</si>
  <si>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</si>
  <si>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</si>
  <si>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</si>
  <si>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</si>
  <si>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</si>
  <si>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</si>
  <si>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</si>
  <si>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</si>
  <si>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</si>
  <si>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</si>
  <si>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</si>
  <si>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</si>
  <si>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</si>
  <si>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</si>
  <si>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</si>
  <si>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</si>
  <si>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</si>
  <si>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</si>
  <si>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</si>
  <si>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</si>
  <si>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</si>
  <si>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</si>
  <si>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</si>
  <si>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</si>
  <si>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</si>
  <si>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Dotacje przedmiotowe w 2010 r.</t>
  </si>
  <si>
    <t>Nazwa jednostki
 otrzymującej dotację</t>
  </si>
  <si>
    <t>Zakres</t>
  </si>
  <si>
    <t>Ogółem kwota dotacji</t>
  </si>
  <si>
    <t>Dotacje podmiotowe w 2010 r.</t>
  </si>
  <si>
    <t>Nazwa instytucji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</si>
  <si>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</si>
  <si>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</si>
  <si>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</si>
  <si>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</si>
  <si>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</si>
  <si>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Kwota
2010 r.</t>
  </si>
  <si>
    <t>Przedszkola</t>
  </si>
  <si>
    <t>Miejskie Centrum Sportu i Rekreacji</t>
  </si>
  <si>
    <t>1.Centrum Intergacji Społecznej</t>
  </si>
  <si>
    <t>1.Szkoły podstawowe</t>
  </si>
  <si>
    <t>2.Przedszkola</t>
  </si>
  <si>
    <t>3.Gimnazja</t>
  </si>
  <si>
    <t>4.Stołówki szkolne</t>
  </si>
  <si>
    <t>Zakład budżetowy Przedszkola</t>
  </si>
  <si>
    <t>Dotacja na uzupełnienie bieżącej działalności</t>
  </si>
  <si>
    <t>Miejskie Centrum Sportu i Rekr.</t>
  </si>
  <si>
    <t>Zespół Szkół Prywatnych</t>
  </si>
  <si>
    <t>Niepubliczne Gimnazjum</t>
  </si>
  <si>
    <t>Miejskie Centrum Kultury</t>
  </si>
  <si>
    <t>Powiatowa i Miejska Biblioteka Publiczna</t>
  </si>
  <si>
    <t xml:space="preserve">Muzeum im. Orła Białego </t>
  </si>
  <si>
    <t>Dotacje na zakup samochodu dla Państwowej Straży Pożarnej</t>
  </si>
  <si>
    <t>Starostwo powiatowe</t>
  </si>
  <si>
    <t>Dofinansowanie Ochotniczej Straży Pożarnej</t>
  </si>
  <si>
    <t>Ochotnicza Straż Pożarna</t>
  </si>
  <si>
    <t>Dotacje na realizację zadań w zakresie narkomanii</t>
  </si>
  <si>
    <t>Wyłoniona w drodze konkursu</t>
  </si>
  <si>
    <t>Dotacje dla Samodzielnego Publicznego Zakładu Opieki Zdrowotnej</t>
  </si>
  <si>
    <t>Samodzielny Publiczny Zakład  Opieki Zdrowotnej</t>
  </si>
  <si>
    <t>Dotacje na realizację zadań w zakresie profil. i problemów alkoholowych</t>
  </si>
  <si>
    <t>Dotacje na realizację zadań w zakresie pomocy społecznej</t>
  </si>
  <si>
    <t>Dotacje na realizację zadań w zakresie kultury</t>
  </si>
  <si>
    <t>Dotacje na realizację zadań w zakresie sportu</t>
  </si>
  <si>
    <t>Transport i łączność</t>
  </si>
  <si>
    <t>Drogi publiczne gminne</t>
  </si>
  <si>
    <t>Środki na dofinansowanie własnych inwestycji gmin pozyskanych z innych źródeł</t>
  </si>
  <si>
    <t>Gospodarka mieszkaniowa</t>
  </si>
  <si>
    <t>Gospodarka gruntami nieruchomościami</t>
  </si>
  <si>
    <t>Wpływy z opłat za zarząd, użytkowanie i użytkowanie wieczyste nieruchomości</t>
  </si>
  <si>
    <t>Wpływy z innych lokalnych opłat pobieranych przez j.s.t.</t>
  </si>
  <si>
    <t>Wpływy z różnych opłat</t>
  </si>
  <si>
    <t xml:space="preserve">Wpływy z tytułu przekształcenia prawa użytkowania wieczystego </t>
  </si>
  <si>
    <t xml:space="preserve">Dochody z najmu i dzierżawy składników majątkowych Skarbu Państwa j.s.t. </t>
  </si>
  <si>
    <t>Wpływy ze sprzedaży składników majątkowych</t>
  </si>
  <si>
    <t>Wpływy z różnych dochodów</t>
  </si>
  <si>
    <t>Pozostała działalność</t>
  </si>
  <si>
    <t>Działalność usługowa</t>
  </si>
  <si>
    <t>Cmentarze</t>
  </si>
  <si>
    <t>Dotacje celowe otrzymane z budżetu państwa na zad. bieżące realizowane na podstawie porozumień</t>
  </si>
  <si>
    <t>Administracja publiczna</t>
  </si>
  <si>
    <t>Urzędy gmin</t>
  </si>
  <si>
    <t>Wpływy z usług</t>
  </si>
  <si>
    <t>Urzędy naczelnych organów władzy państwowej kontroli i ochrony prawa</t>
  </si>
  <si>
    <t>Bezpieczeństwo publiczne i ochrona przeciwpożarowa</t>
  </si>
  <si>
    <t>0470</t>
  </si>
  <si>
    <t>0490</t>
  </si>
  <si>
    <t>0690</t>
  </si>
  <si>
    <t>0750</t>
  </si>
  <si>
    <t>0760</t>
  </si>
  <si>
    <t>0770</t>
  </si>
  <si>
    <t>0970</t>
  </si>
  <si>
    <t>0830</t>
  </si>
  <si>
    <t>0570</t>
  </si>
  <si>
    <t>Straż Miejska</t>
  </si>
  <si>
    <t>Grzywny, mandaty i inne kary pieniężne od osób fiz.</t>
  </si>
  <si>
    <t>Dochody od osób prawnych, od osób fizycznych i od innych jednostek nieposiadających osobowości prawnej</t>
  </si>
  <si>
    <t xml:space="preserve">Wpływy z podatku dochodowego od osób fizycznych </t>
  </si>
  <si>
    <t>0350</t>
  </si>
  <si>
    <t xml:space="preserve">Podatek od działalności gpspodarczej osób fizycznych opłacany w formie karty podatkowej </t>
  </si>
  <si>
    <t xml:space="preserve">Wpływy z podatku rolnego podatku leśnego , podatku od czynności cywilnoprawnych od osób prawnych </t>
  </si>
  <si>
    <t>0310</t>
  </si>
  <si>
    <t>Podatek od nieruchomości</t>
  </si>
  <si>
    <t>0330</t>
  </si>
  <si>
    <t>0340</t>
  </si>
  <si>
    <t>0500</t>
  </si>
  <si>
    <t>0910</t>
  </si>
  <si>
    <t>2680</t>
  </si>
  <si>
    <t>Podatek rolny</t>
  </si>
  <si>
    <t>Podatek leśny</t>
  </si>
  <si>
    <t>0320</t>
  </si>
  <si>
    <t>Podatek od środków transportowych</t>
  </si>
  <si>
    <t>Podatek od czynności cywilnoprawnych</t>
  </si>
  <si>
    <t xml:space="preserve">Odsetki od nieterminowych wpłat z tyt. podatków </t>
  </si>
  <si>
    <t>Rekompensaty utraconych dochodów</t>
  </si>
  <si>
    <t>Wpływy z podatku rolnego podatku leśnego , podatku od spadków i darowizn od osób fizycznych</t>
  </si>
  <si>
    <t>0360</t>
  </si>
  <si>
    <t>0370</t>
  </si>
  <si>
    <t>0430</t>
  </si>
  <si>
    <t>Podatek od spadków i darowizn</t>
  </si>
  <si>
    <t>Opłata od posiadania psów</t>
  </si>
  <si>
    <t>Wpływy z opłaty targowej</t>
  </si>
  <si>
    <t>Wpływy z róznych opłat</t>
  </si>
  <si>
    <t xml:space="preserve">Odsetki od nieterminowych wpłat z tyt. podatków i opłat </t>
  </si>
  <si>
    <t xml:space="preserve">Wpływy z innych opłat stanowiących dochody j.s.t. na podstawie ustaw </t>
  </si>
  <si>
    <t>0410</t>
  </si>
  <si>
    <t xml:space="preserve">Wpływy z opłaty skarbowej </t>
  </si>
  <si>
    <t>0480</t>
  </si>
  <si>
    <t>Wpływy z opłat za wydawanie zezwoleń na sprzedaż alkoholu</t>
  </si>
  <si>
    <t xml:space="preserve">Wpływy z innych opłat pobieranych przez j.s.t. </t>
  </si>
  <si>
    <t>Udziały gmin w podatkach stanowiących dochód budżetu państwa</t>
  </si>
  <si>
    <t>0010</t>
  </si>
  <si>
    <t xml:space="preserve">Podatek dochodowy od osób fizycznych </t>
  </si>
  <si>
    <t>0020</t>
  </si>
  <si>
    <t xml:space="preserve">Podatek dochodowy od osób prawnych </t>
  </si>
  <si>
    <t>Różne rozliczenia</t>
  </si>
  <si>
    <t xml:space="preserve">Część oświatowa subwencji ogólnej dla j.s.t. </t>
  </si>
  <si>
    <t>2920</t>
  </si>
  <si>
    <t>Subwencje ogólne z budżetu państwa</t>
  </si>
  <si>
    <t>Część wyrównawcza subwencji ogólnej dla gmin</t>
  </si>
  <si>
    <t>Różne rozliczenia finansowe</t>
  </si>
  <si>
    <t>0920</t>
  </si>
  <si>
    <t xml:space="preserve">Pozostałe odsetki </t>
  </si>
  <si>
    <t>Część równoważąca subwencji ogólnej dla gmin</t>
  </si>
  <si>
    <t xml:space="preserve">Oświata i wychowanie </t>
  </si>
  <si>
    <t>Zespoły obsługi ekonomiczno adminsytacyjnej szkół</t>
  </si>
  <si>
    <t>Ochrona zdrowia</t>
  </si>
  <si>
    <t>2010</t>
  </si>
  <si>
    <t>Pomoc społeczna</t>
  </si>
  <si>
    <t>Ośrodki wsparcia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</si>
  <si>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</si>
  <si>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</si>
  <si>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>2030</t>
  </si>
  <si>
    <t>Dotacje celowe otrzymane z budżetu państwa na realiz. zad. bieżących z zakresu adm. rządowej</t>
  </si>
  <si>
    <t>Dotacje celowe otrzymane z budżetu państwa na realiz. zad. bieżących gmin</t>
  </si>
  <si>
    <t>Zasiłki i pomoc w naturze oraz składki na ubezp. emerytalne i rentowe</t>
  </si>
  <si>
    <t>Zasiłki stałe</t>
  </si>
  <si>
    <t>Ośrodki pomocy społecznej</t>
  </si>
  <si>
    <t>Usługi opiekuńcze i specjalistyczne usługi opiekuńcze</t>
  </si>
  <si>
    <t xml:space="preserve">Gospodarka komunalna i ochrona środowiska </t>
  </si>
  <si>
    <t>6290</t>
  </si>
  <si>
    <t>6298</t>
  </si>
  <si>
    <t>6295</t>
  </si>
  <si>
    <t>Dotacje dla powiatu</t>
  </si>
  <si>
    <t>Dotacje dla Urz. dot. Izby Wytrz.</t>
  </si>
  <si>
    <t>6620</t>
  </si>
  <si>
    <t>Dotacje celowe otrzymane z powiatu na inwestycje</t>
  </si>
  <si>
    <t>Pozostałe zadania w zakresie polityki społecznej</t>
  </si>
  <si>
    <t>2008</t>
  </si>
  <si>
    <t>Dotacje rozwojowe</t>
  </si>
  <si>
    <t>2009</t>
  </si>
  <si>
    <t>Wpływy i wydatki związane z gromadzeniem środków z opłat i kar za korzystanie ze środowiska</t>
  </si>
  <si>
    <t>Dotacje celowe dla stowarzyszeń</t>
  </si>
  <si>
    <t>Dotacja dla powiatu</t>
  </si>
  <si>
    <t>Dotacje na realizację zadań w zakresie oświaty</t>
  </si>
  <si>
    <t>Załącznik Nr 3a</t>
  </si>
  <si>
    <t>do uchwały nr XLV/2/2010</t>
  </si>
  <si>
    <t>Rady Miasta Skarżysko-Kamienna</t>
  </si>
  <si>
    <t>z dnia 21.01.2010r.</t>
  </si>
  <si>
    <r>
      <rPr>
        <b/>
        <sz val="14"/>
        <rFont val="Arial CE"/>
        <family val="0"/>
      </rPr>
      <t>Zadania inwestycyjne roczne w 2010 r.</t>
    </r>
  </si>
  <si>
    <r>
      <rPr>
        <b/>
        <sz val="10"/>
        <rFont val="Arial CE"/>
        <family val="0"/>
      </rPr>
      <t>Rozdz.</t>
    </r>
  </si>
  <si>
    <t>Nazwa zadania inwestycyjnego</t>
  </si>
  <si>
    <t>Planowane wydatki</t>
  </si>
  <si>
    <r>
      <rPr>
        <b/>
        <sz val="10"/>
        <rFont val="Arial CE"/>
        <family val="0"/>
      </rPr>
      <t>Jednostka org. realizująca zadanie lub koordynująca program</t>
    </r>
  </si>
  <si>
    <t>rok budżetowy 2010 (7+8+9+10)</t>
  </si>
  <si>
    <t>w tym źródła finansowania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</si>
  <si>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</si>
  <si>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</si>
  <si>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dotacje i środki pochodzące
z innych  źr.*</t>
    </r>
  </si>
  <si>
    <r>
      <rPr>
        <b/>
        <sz val="10"/>
        <rFont val="Arial CE"/>
        <family val="0"/>
      </rPr>
      <t>środki wymienione
w art. 5 ust. 1 pkt 2 i 3 u.f.p.</t>
    </r>
  </si>
  <si>
    <t>Koncepcja układu komunikacyjnego miasta Skarżysko-Kamienna obejmująca drogi powiatowe i gminne: - ul. Piłsudskiego na odc. od ul. Żeromskiego do ulicy 3 Maja, ul. Żeromskiego, ul. Sokolą na odc. od ul;. Niepodległości do ul. Żeromskiego, ul. Niepodległości  na odc. od ul. Słowackiego do ul. Szydłowieckiej, ul. 11 Listopada/Towarowa na odc. od ul. Piłsudskiego do ul. 1 Maja oraz ul. Słowackiego, ul. Zielną, ul. Sporną i ul. Bankową w obrebie skrzyżowań z ul. Niepodległości i ul. Sporną w obrębie skrzyżowania z ul. Żeromskiego</t>
  </si>
  <si>
    <r>
      <rPr>
        <sz val="10"/>
        <rFont val="Arial CE"/>
        <family val="0"/>
      </rPr>
      <t xml:space="preserve">A.      
</t>
    </r>
    <r>
      <rPr>
        <sz val="10"/>
        <rFont val="Arial CE"/>
        <family val="0"/>
      </rPr>
      <t xml:space="preserve">B.
C.
D. </t>
    </r>
  </si>
  <si>
    <t>ZDP</t>
  </si>
  <si>
    <t>Budowa ciągów komunikacyjnych wraz z odwodnieniem na terenie SP Nr 7</t>
  </si>
  <si>
    <r>
      <rPr>
        <sz val="10"/>
        <rFont val="Arial CE"/>
        <family val="0"/>
      </rPr>
      <t xml:space="preserve">A.      
B.
C.
D. </t>
    </r>
  </si>
  <si>
    <t>Przebudowa ul. Paryskiej.</t>
  </si>
  <si>
    <r>
      <rPr>
        <sz val="10"/>
        <rFont val="Arial CE"/>
        <family val="0"/>
      </rPr>
      <t>Budowa drogi łączącej ulice:  L.Staffa         i Spokojną w rejonie budynków L.Staffa 16     i 17</t>
    </r>
  </si>
  <si>
    <t>Opracowanie koncepcji rozbudowy i przebudowy ulic: Jodłowej, Żytniej, Ponurego, Grota Roweckiego  wraz z odwodnieniem</t>
  </si>
  <si>
    <t>Budowa urządzeń zabezpieczenia przejazdu kat."B" w km 140,464 na linii kolejowej nr 25 w ul. Krakowskiej w Skarżysku-Kamiennej</t>
  </si>
  <si>
    <t>Przebudowa ul. Krasińskiego i Armii Krajowej wraz z budową małego ronda</t>
  </si>
  <si>
    <t>Przebudowa ul. 1 Maja na odc. od ul. Pięknej do mostu na rzece Oleśnicy</t>
  </si>
  <si>
    <t>Zakupy inwestycyjne w ZZK</t>
  </si>
  <si>
    <t>10.</t>
  </si>
  <si>
    <t>Wykup gruntów i terenów</t>
  </si>
  <si>
    <t>11.</t>
  </si>
  <si>
    <t>Wydatki na zakupy inwestycyjne</t>
  </si>
  <si>
    <t>12.</t>
  </si>
  <si>
    <t xml:space="preserve">Wydatki na zakupy inwestycyjne </t>
  </si>
  <si>
    <t>A.                    B.                    C.                  D.</t>
  </si>
  <si>
    <t>13.</t>
  </si>
  <si>
    <t>14.</t>
  </si>
  <si>
    <t>15.</t>
  </si>
  <si>
    <t>Dotacja celowa na zakupy inwestycyjne</t>
  </si>
  <si>
    <t>16.</t>
  </si>
  <si>
    <t>Dotacja celowa dla Międzyzakładowego Ośrodka Medycyny Pracy</t>
  </si>
  <si>
    <t>17.</t>
  </si>
  <si>
    <t>Wydatki na zakupy inwestycyjne jednostek budżetowych – zakup urządzeń zabawowych</t>
  </si>
  <si>
    <t>18.</t>
  </si>
  <si>
    <r>
      <rPr>
        <sz val="10"/>
        <rFont val="Arial CE"/>
        <family val="0"/>
      </rPr>
      <t>Budowa oświetlenia w ul. Wojska Polskiego na odc. od ul. Walecznych do granic miasta - II etap</t>
    </r>
  </si>
  <si>
    <t>19.</t>
  </si>
  <si>
    <t>Budowa oświetlenia w ul. Okrzei</t>
  </si>
  <si>
    <t>20.</t>
  </si>
  <si>
    <t>Budowa linii oświetleniowej w ul. Zielnej      - skwer</t>
  </si>
  <si>
    <t>21.</t>
  </si>
  <si>
    <r>
      <rPr>
        <sz val="10"/>
        <rFont val="Arial CE"/>
        <family val="0"/>
      </rPr>
      <t>Budowa linii oświetleniowej w ulicy Spółdzielczej na odc. od ul. Sezamkowej do ul. Sokolej</t>
    </r>
  </si>
  <si>
    <t>22.</t>
  </si>
  <si>
    <t>Budowa linii oświetleniowej w ulicy Dygasińskiego</t>
  </si>
  <si>
    <t>23.</t>
  </si>
  <si>
    <r>
      <rPr>
        <sz val="10"/>
        <rFont val="Arial CE"/>
        <family val="0"/>
      </rPr>
      <t xml:space="preserve">Budowa linii oświetleniowej w ul. Sosnowej na odc. od posesji nr 6 w kierunku rzeki Kamiennej do działki nr 65 </t>
    </r>
  </si>
  <si>
    <t>24.</t>
  </si>
  <si>
    <r>
      <rPr>
        <sz val="10"/>
        <rFont val="Arial CE"/>
        <family val="0"/>
      </rPr>
      <t>Budowa linii oświetleniowej na skwerze Sezamkowa/Spółdzielcza</t>
    </r>
  </si>
  <si>
    <t>25.</t>
  </si>
  <si>
    <r>
      <rPr>
        <sz val="10"/>
        <rFont val="Arial CE"/>
        <family val="0"/>
      </rPr>
      <t>Budowa linii oświetleniowej w ul. Hubala</t>
    </r>
  </si>
  <si>
    <t>26.</t>
  </si>
  <si>
    <t>Zakup wiat przystankowych</t>
  </si>
  <si>
    <r>
      <rPr>
        <sz val="10"/>
        <rFont val="Arial CE"/>
        <family val="0"/>
      </rPr>
      <t xml:space="preserve">A.      
B.
C.                    D. </t>
    </r>
  </si>
  <si>
    <t>27.</t>
  </si>
  <si>
    <t>Budowa placu zabaw na plantach przy ul. Tysiąclecia w Skarżysku-Kamiennej</t>
  </si>
  <si>
    <t>A.                    B.                    C.                    D.</t>
  </si>
  <si>
    <t>28.</t>
  </si>
  <si>
    <t>Budowa placu zabaw na Osiedlu Place w Skarżysku-Kamiennej</t>
  </si>
  <si>
    <t>29.</t>
  </si>
  <si>
    <t>Przebudowa budynku po byłej przychodni przy ul. Warszawskiej w Skarżysku-Kamiennej wraz ze zmianą przeznaczenia na Gminny Dom Pomocy Społecznej</t>
  </si>
  <si>
    <t>30.</t>
  </si>
  <si>
    <t>Budowa boisk wielofunkcyjnych przy Zespole Placówek Oświatowych w Skarżysku-Kamiennej</t>
  </si>
  <si>
    <t>A.      200000              B.                    C.                    D.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</si>
  <si>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</si>
  <si>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</si>
  <si>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</si>
  <si>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</si>
  <si>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>C. Inne źródła: Regionalny Program Operacyjny Województwa Świętokrzyskiego</t>
  </si>
  <si>
    <t xml:space="preserve">D. Inne źródła </t>
  </si>
  <si>
    <t xml:space="preserve">D. Inne źródła: Bank Krajowy </t>
  </si>
  <si>
    <t>C. Inne źródła: Regionalny Program Operacyjny Województwa Świętokrzyskiego, Program Operacyjny Rozwój Polski Wschodniej, Mechanizm Finansowy Europejskiego Obszaru Gospodarczego</t>
  </si>
  <si>
    <t>OGÓŁEM</t>
  </si>
  <si>
    <t>55.</t>
  </si>
  <si>
    <t>Ogółem dział 900 rozdział 90015</t>
  </si>
  <si>
    <t>54.</t>
  </si>
  <si>
    <t>D.</t>
  </si>
  <si>
    <t>C.</t>
  </si>
  <si>
    <t>B.</t>
  </si>
  <si>
    <t>A.</t>
  </si>
  <si>
    <t>Budowa linii oświetleniowej w ul. Oleśnickiej</t>
  </si>
  <si>
    <t>53.</t>
  </si>
  <si>
    <t>Budowa linii oświetleniowej w ul. Sikorskiego</t>
  </si>
  <si>
    <t>52.</t>
  </si>
  <si>
    <t>Budowa oświetlenia w ul. Sienkiewicza w Skarżysku-Kamiennej</t>
  </si>
  <si>
    <t>51.</t>
  </si>
  <si>
    <t>Ogółem dział 700 rozdział 70095</t>
  </si>
  <si>
    <t>50.</t>
  </si>
  <si>
    <t>Budowa budynków mieszkalnych z przeznaczeniem na lokale socjalne</t>
  </si>
  <si>
    <t>49.</t>
  </si>
  <si>
    <t>Ogółem dział 900 rozdział 90095</t>
  </si>
  <si>
    <t>48.</t>
  </si>
  <si>
    <t>Budowa hali targowej w Skarżysku-Kamiennej</t>
  </si>
  <si>
    <t>47.</t>
  </si>
  <si>
    <t>Budowa boiska przy SP Nr 8 w Skarżysku-Kamiennej w ramach programu ORLIK 2012</t>
  </si>
  <si>
    <t>46.</t>
  </si>
  <si>
    <t>Budowa sezonowego lodowiska w Skarżysku-Kamiennej</t>
  </si>
  <si>
    <t>45.</t>
  </si>
  <si>
    <t>Przebudowa basenu w Skarżysku-Kamiennej</t>
  </si>
  <si>
    <t>44.</t>
  </si>
  <si>
    <r>
      <rPr>
        <sz val="10"/>
        <color indexed="8"/>
        <rFont val="Arial CE"/>
        <family val="0"/>
      </rPr>
      <t>Oszczędność energii w sektorze publicznym – termomodernizacja budynków użyteczności publicznej w Skarżysku-Kamiennej</t>
    </r>
  </si>
  <si>
    <t>43.</t>
  </si>
  <si>
    <t>Przeniesieni Pomnika Odzyskania Dostępu do Morza wraz zagospodarowaniem terenu</t>
  </si>
  <si>
    <t>42.</t>
  </si>
  <si>
    <t>Udział Gminy Skarżysko-Kamienna w programie „e-świętokrzyskie” - budowa systemu informacji przestrzennej województwa świętokrzyskiego</t>
  </si>
  <si>
    <t>41.</t>
  </si>
  <si>
    <r>
      <rPr>
        <sz val="10"/>
        <color indexed="8"/>
        <rFont val="Arial CE"/>
        <family val="0"/>
      </rPr>
      <t>Udział Gminy Skarżysko-Kamienna w programie „e-świętokrzyskie”  - rozbudowa infrastruktury informatycznej jst</t>
    </r>
  </si>
  <si>
    <t>40.</t>
  </si>
  <si>
    <r>
      <rPr>
        <sz val="10"/>
        <color indexed="8"/>
        <rFont val="Arial CE"/>
        <family val="0"/>
      </rPr>
      <t>Udział Gminy Skarżysko-Kamienna w programie „e-świetokrzyskie” - budowa miejskich sieci światłowodowych</t>
    </r>
  </si>
  <si>
    <t>39.</t>
  </si>
  <si>
    <t>Rekultywacja terenu byłego Zakładu Chemicznego „Organika Benzyl” w Skarżysku-Kamiennej</t>
  </si>
  <si>
    <t>38.</t>
  </si>
  <si>
    <t>Przebudowa placu i pomnika L. Staffa</t>
  </si>
  <si>
    <t>37.</t>
  </si>
  <si>
    <t>Rozbudowa i przebudowa Miejskiego Centrum Kultury w Skarżysku-Kamiennej – Etap I</t>
  </si>
  <si>
    <t>36.</t>
  </si>
  <si>
    <t>Poprawa efektywności energetycznej poprzez wprowadzenie systemów energii odnawialnej – Słoneczne dachy Skarżyska-Kamiennej i okolicznych gmin</t>
  </si>
  <si>
    <t>35.</t>
  </si>
  <si>
    <t>Rewitalizacja Osiedla Rejów w Skarżysku-Kamiennej – etap I</t>
  </si>
  <si>
    <t>34.</t>
  </si>
  <si>
    <t>Kompleksowe przygotowanie terenów pod inwestycje w Skarżysku-Kamiennej</t>
  </si>
  <si>
    <t>33.</t>
  </si>
  <si>
    <t>Modernizacja szlaku martyrologii wraz z budową infrastruktury turystycznej w Skarżysku-Kamiennej</t>
  </si>
  <si>
    <t>32.</t>
  </si>
  <si>
    <r>
      <rPr>
        <sz val="10"/>
        <rFont val="Arial CE"/>
        <family val="0"/>
      </rPr>
      <t>Termomodernizacja budynków użyteczności publicznej w Skarżysku-Kamiennej</t>
    </r>
  </si>
  <si>
    <t>31.</t>
  </si>
  <si>
    <t>Budowa i modernizacja kanalizacji sanitarnej w Skarżysku-Kamiennej i Skarżysku Kościelnym</t>
  </si>
  <si>
    <t>Ogółem dział 900 rozdział 90001</t>
  </si>
  <si>
    <r>
      <rPr>
        <sz val="10"/>
        <color indexed="8"/>
        <rFont val="Arial CE"/>
        <family val="0"/>
      </rPr>
      <t>Budowa sieci kanalizacji sanitarnej wraz z przykanalikami do granic posesji dla ul. Ptasiej oraz ul. Pięknej wraz z częścią ulicy Skowronkowej, Słowikowej i Kanarkowej w Skarżysku-Kamiennej</t>
    </r>
  </si>
  <si>
    <t>Ogółem dział  600 rozdział 60016</t>
  </si>
  <si>
    <t>Przebudowa układu komunikacyjnego przed Dworcem PKP w Skarżysku-Kamiennej</t>
  </si>
  <si>
    <t>Przebudowa ul. Mościckiego w Skarżysku-Kamiennej</t>
  </si>
  <si>
    <t>Rozbudowa ul. Konopnickiej</t>
  </si>
  <si>
    <t>Budowa sygnalizacji świetlnej w ul. 1 Maja na skrzyżowaniu z ul. Czerwonego Krzyża</t>
  </si>
  <si>
    <t>Budowa chodnika wraz z wjazdami w ul. Topolowej</t>
  </si>
  <si>
    <r>
      <rPr>
        <sz val="10"/>
        <rFont val="Arial CE"/>
        <family val="0"/>
      </rPr>
      <t>Przebudowa ul. Kanarkowej na odc. od ul. Ptasiej do ul. Bilskiego</t>
    </r>
  </si>
  <si>
    <r>
      <rPr>
        <sz val="10"/>
        <rFont val="Arial CE"/>
        <family val="0"/>
      </rPr>
      <t>Przebudowa ul. Popiełuszki na odc. od posesji nr 7A do drogi krajowej nr 7</t>
    </r>
  </si>
  <si>
    <r>
      <rPr>
        <sz val="10"/>
        <rFont val="Arial CE"/>
        <family val="0"/>
      </rPr>
      <t>Rozbudowa ul. Ogólnej na odc. od ul. 1 Maja do ul. Rynek</t>
    </r>
  </si>
  <si>
    <t>Przebudowa ul. Widokowej – budowa ciągu pieszego z dojazdem do posesji</t>
  </si>
  <si>
    <t>Przebudowa ul. Spółdzielczej od ul. Szydłowieckiej do ul. Sokolej</t>
  </si>
  <si>
    <t>Budowa kładki pieszo-rowerowej w ulicy Wierzbowej</t>
  </si>
  <si>
    <r>
      <rPr>
        <sz val="10"/>
        <rFont val="Arial CE"/>
        <family val="0"/>
      </rPr>
      <t>Rozbudowa ul. Torowej na odc. od ul. Krasińskiego do ul. Kasztanowej</t>
    </r>
  </si>
  <si>
    <t>Przebudowa ul. Sikorskiego od ul. Norwida do ul. Południowej</t>
  </si>
  <si>
    <t>Przebudowa ul. Organizacji Orzeł Biały</t>
  </si>
  <si>
    <t>Rozbudowa ul. Szarych Szeregów</t>
  </si>
  <si>
    <t>Przebudowa ul. Wąskiej</t>
  </si>
  <si>
    <t>Przebudowa ul. Świętokrzyskiej</t>
  </si>
  <si>
    <t>Przebudowa ul. Orlej</t>
  </si>
  <si>
    <r>
      <rPr>
        <sz val="10"/>
        <rFont val="Arial CE"/>
        <family val="0"/>
      </rPr>
      <t>Przebudowa  ul. Bilskiego na odcinku od ul. Bobowskich do ul. Witwickich</t>
    </r>
  </si>
  <si>
    <t>Przebudowa ul. Gajowej</t>
  </si>
  <si>
    <r>
      <rPr>
        <sz val="10"/>
        <rFont val="Arial CE"/>
        <family val="0"/>
      </rPr>
      <t>Przebudowa dróg wewnątrzosiedlowych w Osiedlu Milica i Przylesie</t>
    </r>
  </si>
  <si>
    <t>Budowa  dróg  wraz z infrastrukturą towarzyszącą w Osiedlu Dolna Kamienna w Skarżysku-Kamiennej – Etap II ulice: Ptasia, Gołębia, Jaskółcza, Krucza, Jastrzębia, Skowronkowa, Słowikowa</t>
  </si>
  <si>
    <t>Budowa dróg wraz z infrastrukturą towarzyszącą w Osiedlu Place w Skarżysku-Kamiennej – ulice: Sienkiewicza, Wyspiańskiego, Stokowa</t>
  </si>
  <si>
    <t>Budowa   dróg  wraz z infrastrukturą towarzyszącą w Osiedlu Dolna Kamienna w Skarżysku-Kamiennej – Etap I ulice: Bobowskich i Wschodnia</t>
  </si>
  <si>
    <t>Ogółem dział 600 rozdział 60004</t>
  </si>
  <si>
    <r>
      <rPr>
        <sz val="10"/>
        <color indexed="8"/>
        <rFont val="Arial CE"/>
        <family val="0"/>
      </rPr>
      <t>Udziały w Miejskiej Komunikacji Samochodowej Sp. z o.o. w Skarżysku-Kamiennej</t>
    </r>
  </si>
  <si>
    <r>
      <rPr>
        <b/>
        <sz val="9"/>
        <rFont val="Arial CE"/>
        <family val="0"/>
      </rPr>
      <t>środki wymienione
w art. 5 ust. 1 pkt 2 i 3 u.f.p.</t>
    </r>
  </si>
  <si>
    <r>
      <rPr>
        <b/>
        <sz val="9"/>
        <rFont val="Arial CE"/>
        <family val="0"/>
      </rPr>
      <t>dotacje i środki pochodzące z innych  źr.*</t>
    </r>
  </si>
  <si>
    <r>
      <rPr>
        <b/>
        <sz val="9"/>
        <rFont val="Arial CE"/>
        <family val="0"/>
      </rPr>
      <t>kredyty
i pożyczki</t>
    </r>
  </si>
  <si>
    <r>
      <rPr>
        <b/>
        <sz val="9"/>
        <rFont val="Arial CE"/>
        <family val="0"/>
      </rPr>
      <t>dochody własne jst</t>
    </r>
  </si>
  <si>
    <t>wydatki do poniesienia po 2012 roku</t>
  </si>
  <si>
    <r>
      <rPr>
        <b/>
        <sz val="9"/>
        <rFont val="Arial CE"/>
        <family val="0"/>
      </rPr>
      <t>2012 r.</t>
    </r>
  </si>
  <si>
    <r>
      <rPr>
        <b/>
        <sz val="9"/>
        <rFont val="Arial CE"/>
        <family val="0"/>
      </rPr>
      <t>2011 r.</t>
    </r>
  </si>
  <si>
    <t>rok budżetowy 2010 (8+9+10+11)</t>
  </si>
  <si>
    <r>
      <rPr>
        <b/>
        <sz val="9"/>
        <rFont val="Arial CE"/>
        <family val="0"/>
      </rPr>
      <t>Jednostka org. realizująca zadanie lub koordynująca program</t>
    </r>
  </si>
  <si>
    <r>
      <rPr>
        <b/>
        <sz val="9"/>
        <rFont val="Arial CE"/>
        <family val="0"/>
      </rPr>
      <t>wydatki poniesione do 31.12.2009 r.</t>
    </r>
  </si>
  <si>
    <t>Łączne nakłady finansowe</t>
  </si>
  <si>
    <r>
      <rPr>
        <b/>
        <sz val="9"/>
        <rFont val="Arial CE"/>
        <family val="0"/>
      </rPr>
      <t>Nazwa zadania inwestycyjnego
i okres realizacji
(w latach)</t>
    </r>
  </si>
  <si>
    <r>
      <rPr>
        <b/>
        <sz val="9"/>
        <rFont val="Arial CE"/>
        <family val="0"/>
      </rPr>
      <t>Rozdz.</t>
    </r>
  </si>
  <si>
    <t>Limity wydatków na wieloletnie programy inwestycyjne w latach 2010 – 2012</t>
  </si>
  <si>
    <t>Rady Miasta Skarżyska-Kamiennej</t>
  </si>
  <si>
    <t>Do uchwały nr XLV/2/2010</t>
  </si>
  <si>
    <t>Załącznik Nr 3</t>
  </si>
  <si>
    <t>- środki z UE oraz innych źródeł zagranicznych</t>
  </si>
  <si>
    <t>- środki z budżetu krajowego</t>
  </si>
  <si>
    <r>
      <rPr>
        <b/>
        <sz val="11"/>
        <rFont val="Times New Roman CE"/>
        <family val="0"/>
      </rPr>
      <t>- środki z budżetu j.s.t.</t>
    </r>
  </si>
  <si>
    <t>Ogółem wydatki majątkowe</t>
  </si>
  <si>
    <t>2008-2011</t>
  </si>
  <si>
    <t>Projekt: Rekultywacja terenu byłego Zakładu Chemicznego „Organika Benzyl w Skarżysku-Kamiennej</t>
  </si>
  <si>
    <t>Działanie 4.1 Rozwój regionalnej infrastruktury środowiska</t>
  </si>
  <si>
    <r>
      <rPr>
        <sz val="9"/>
        <rFont val="Times New Roman CE"/>
        <family val="0"/>
      </rPr>
      <t>- środki z budżetu j.s.t.</t>
    </r>
  </si>
  <si>
    <t>Priorytet: Oś priorytetowa 4. Rozwój infrastruktury ochrony środowiska i energetycznej</t>
  </si>
  <si>
    <t>Wartość zadania:</t>
  </si>
  <si>
    <t xml:space="preserve">Program:    Regionalny Program Operacyjny Województwa Świętokrzyskiego     </t>
  </si>
  <si>
    <t>2010-2011</t>
  </si>
  <si>
    <r>
      <rPr>
        <sz val="10"/>
        <rFont val="Times New Roman CE"/>
        <family val="0"/>
      </rPr>
      <t>Projekt: Udział Gminy Skarżysko-Kamienna w programie „e-świętokrzyskie” - rozbudowa infrastruktury informatycznej jst</t>
    </r>
  </si>
  <si>
    <t>Działanie: Działanie 2.2. Budowa infrastruktury społeczeństwa informacyjnego</t>
  </si>
  <si>
    <t>Oś priorytetowa 2. Wsparcie innowacyjności, budowa społeczeństwa informacyjnego oraz wzrost potencjału inwestycyjnego regionu</t>
  </si>
  <si>
    <t xml:space="preserve">Program:  Regionalny Program Operacyjny Województwa Świętokrzyskiego          </t>
  </si>
  <si>
    <t>Projekt: Udział Gminy Skarżysko-Kamienna w programie „e-świętokrzyskie” - budowa miejskich sieci światłowodowych</t>
  </si>
  <si>
    <t>2008-2010</t>
  </si>
  <si>
    <t>Projekt: Modernizacja szlaku martyrologii wraz z budową infrastruktury turystycznej w Skarżysku-Kamiennej</t>
  </si>
  <si>
    <t>Działanie: Działanie 5.3 Inwestycje w sferę dziedzictwa kulturowego, turystyki i sportu</t>
  </si>
  <si>
    <t>Priorytet: Osi Priorytetowej 5 – Wzrost jakości infrastruktury społecznej oraz inwestycje w dziedzictwo kulturowe, turystykę i sport</t>
  </si>
  <si>
    <t>2007-2010</t>
  </si>
  <si>
    <r>
      <rPr>
        <sz val="10"/>
        <rFont val="Times New Roman CE"/>
        <family val="0"/>
      </rPr>
      <t>Projekt: Termomodernizacja budynków użyteczności publicznej w Skarżysku-Kamiennej</t>
    </r>
  </si>
  <si>
    <r>
      <rPr>
        <sz val="10"/>
        <rFont val="Times New Roman CE"/>
        <family val="0"/>
      </rPr>
      <t>Działanie: Prace termomodernizacyjne w budynkach użyteczności publicznej</t>
    </r>
  </si>
  <si>
    <r>
      <rPr>
        <sz val="10"/>
        <rFont val="Times New Roman CE"/>
        <family val="0"/>
      </rPr>
      <t>Priorytet: Ochrona środowiska, w tym środowiska ludzkiego, poprzez m.in. redukcję zanieczyszczeń i promowanie odnawialnych źródeł energii</t>
    </r>
  </si>
  <si>
    <t xml:space="preserve">Program:  Mechanizm Finansowy Europejskiego Obszaru Gospodarczego   </t>
  </si>
  <si>
    <t>Projekt: Rozbudowa i przebudowa Miejskiego Centrum Kultury w Skarżysku-Kamiennej – Etap I</t>
  </si>
  <si>
    <t>Działanie: Działanie 5.3. Inwestycje w sferę dziedzictwa kulturowego, turystyki i sportu</t>
  </si>
  <si>
    <t>Priorytet: Oś priorytetowa 5. Wzrost jakości infrastruktury społecznej oraz inwestycje w dziedzictwo kulturowe, sport i turystykę</t>
  </si>
  <si>
    <t>2008-2012</t>
  </si>
  <si>
    <t>Projekt: Rewitalizacja Osiedla Rejów w Skarżysku-Kamiennej – etap I</t>
  </si>
  <si>
    <t>Działanie: Działanie 6.1. Wzmocnienie regionalnych i sub-regionalnych ośrodków wzrostu</t>
  </si>
  <si>
    <t>Priorytet: Oś priorytetowa 6. Wzmocnienie ośrodków miejskich i rewitalizacja małych miast</t>
  </si>
  <si>
    <t>Projekt: Kompleksowe przygotowanie terenów pod inwestycje w Skarżysku-Kamiennej</t>
  </si>
  <si>
    <t>Działanie: Działanie 2.4. Tworzenie kompleksowych terenów inwestycyjnych</t>
  </si>
  <si>
    <t>Priorytet: Oś priorytetowa 2. Wsparcie innowacyjności, budowa społeczeństwa informacyjnego oraz wzrost potencjału inwestycyjnego regionu.</t>
  </si>
  <si>
    <t>Projekt: Budowa dróg wraz z infrastrukturą towarzyszącą w Osiedlu Place w Skarżysku-Kamiennej – ulice Sienkiewicza, Wyspiańskiego, Stokowa</t>
  </si>
  <si>
    <t>Działanie: Działanie 3.1 Rozwój nowoczesnej infrastruktury komunikacyjnej o znaczeniu regionalnym i ponadregionalnym</t>
  </si>
  <si>
    <t>Priorytet: Oś priorytetowa 3. Podniesienie jakości systemu komunikacyjnego regionu</t>
  </si>
  <si>
    <t>Projekt:  Budowa dróg wraz z infrastrukturą towarzyszącą w Osiedlu Dolna Kamienna w Skarżysku-Kamiennej - Etap I ulice: Bobowskich i Wschodnia</t>
  </si>
  <si>
    <t>po 2012 roku</t>
  </si>
  <si>
    <t>2012 rok</t>
  </si>
  <si>
    <t>2011 rok</t>
  </si>
  <si>
    <t>kwota</t>
  </si>
  <si>
    <t>źródło</t>
  </si>
  <si>
    <t>Planowane wydatki budżetowe na realizację zadań programu w latach 2010 – 2012</t>
  </si>
  <si>
    <t>Wydatki w roku budżetowym 2010</t>
  </si>
  <si>
    <r>
      <rPr>
        <sz val="9"/>
        <rFont val="Times New Roman CE"/>
        <family val="0"/>
      </rPr>
      <t>Wydatki poniesione do 31.12.2009 r.</t>
    </r>
  </si>
  <si>
    <t>Przewidywane nakłady i źródła finansowania</t>
  </si>
  <si>
    <r>
      <rPr>
        <sz val="9"/>
        <rFont val="Times New Roman CE"/>
        <family val="0"/>
      </rPr>
      <t>Jednostka org. realizująca zadanie lub koordynująca program</t>
    </r>
  </si>
  <si>
    <t>Okres realizacji zadania</t>
  </si>
  <si>
    <t>Projekt</t>
  </si>
  <si>
    <r>
      <rPr>
        <sz val="9"/>
        <rFont val="Times New Roman CE"/>
        <family val="0"/>
      </rPr>
      <t>L.p.</t>
    </r>
  </si>
  <si>
    <t>w zł</t>
  </si>
  <si>
    <t>Wydatki majątkowe na programy i projekty realizowane ze środków pochodzących z budżetu Unii Europejskiej oraz innych źródeł zagranicznych, niepodlegających zwrotowi na 2010 rok</t>
  </si>
  <si>
    <t xml:space="preserve">z dnia 21.01.2010r. </t>
  </si>
  <si>
    <t>Załącznik Nr 4b</t>
  </si>
  <si>
    <r>
      <rPr>
        <b/>
        <sz val="10"/>
        <rFont val="Times New Roman CE"/>
        <family val="0"/>
      </rPr>
      <t>- środki z budżetu j.s.t.</t>
    </r>
  </si>
  <si>
    <t xml:space="preserve">Ogółem wydatki </t>
  </si>
  <si>
    <r>
      <rPr>
        <sz val="10"/>
        <rFont val="Times New Roman CE"/>
        <family val="0"/>
      </rPr>
      <t>- środki z budżetu j.s.t.</t>
    </r>
  </si>
  <si>
    <t>II</t>
  </si>
  <si>
    <t>Ogółem wydatki bieżące</t>
  </si>
  <si>
    <t>I</t>
  </si>
  <si>
    <t>Razem 2011 – 2012</t>
  </si>
  <si>
    <t>Źródła finansowania</t>
  </si>
  <si>
    <t>Wydatki na programy i projekty realizowane ze środków pochodzących z budżetu Unii Europejskiej oraz innych źródeł zagranicznych, niepodlegających zwrotowi na 2010 rok</t>
  </si>
  <si>
    <t>Załącznik Nr 4</t>
  </si>
  <si>
    <t>Ogółem wydatki</t>
  </si>
  <si>
    <t>Składki na F.Pr.</t>
  </si>
  <si>
    <t>4120</t>
  </si>
  <si>
    <t>Składki na ubezp.</t>
  </si>
  <si>
    <t>4110</t>
  </si>
  <si>
    <t>Stypendia różne</t>
  </si>
  <si>
    <t>3250</t>
  </si>
  <si>
    <t>Dotacja celowa z budż. dla stowarz</t>
  </si>
  <si>
    <t>2820</t>
  </si>
  <si>
    <t>Dotacja przed. dla zakł. budżet.</t>
  </si>
  <si>
    <t>2650</t>
  </si>
  <si>
    <t>92695</t>
  </si>
  <si>
    <t>Nagrody o charakt. szczeg.</t>
  </si>
  <si>
    <t>3040</t>
  </si>
  <si>
    <t>Dotacja celowa na finansowanie zadań zleconych do realizacji stowarzyszeniom</t>
  </si>
  <si>
    <t>Zadania w zakresie kultury fizycznej i sportu</t>
  </si>
  <si>
    <t>92605</t>
  </si>
  <si>
    <t>Dotacja przedmiotowa dla zakładu budżetowego</t>
  </si>
  <si>
    <t>Instytucje kultury fizycznej</t>
  </si>
  <si>
    <t>92604</t>
  </si>
  <si>
    <t>Kultura fizyczna i sport</t>
  </si>
  <si>
    <t>926</t>
  </si>
  <si>
    <t>92195</t>
  </si>
  <si>
    <t>Dotacja podmiotowa dla samorządowej instytucji kultury</t>
  </si>
  <si>
    <t>2480</t>
  </si>
  <si>
    <t>Muzea</t>
  </si>
  <si>
    <t>92118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</si>
  <si>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</si>
  <si>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</si>
  <si>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</si>
  <si>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</si>
  <si>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</si>
  <si>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</si>
  <si>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Wydatki na zakupy inwestycyjne jb</t>
  </si>
  <si>
    <t>6060</t>
  </si>
  <si>
    <t>Wydatki inwestycyjne jb</t>
  </si>
  <si>
    <t>6059</t>
  </si>
  <si>
    <t>6058</t>
  </si>
  <si>
    <t>6056</t>
  </si>
  <si>
    <t>6055</t>
  </si>
  <si>
    <t>6050</t>
  </si>
  <si>
    <t>Różne opłaty</t>
  </si>
  <si>
    <t>4430</t>
  </si>
  <si>
    <t>Zakup usług pozostałych</t>
  </si>
  <si>
    <t>4300</t>
  </si>
  <si>
    <t>Zakup usług remontowych</t>
  </si>
  <si>
    <t>4270</t>
  </si>
  <si>
    <t>Zakup energii</t>
  </si>
  <si>
    <t>4260</t>
  </si>
  <si>
    <t>Zakup materiałów i wyposażenia</t>
  </si>
  <si>
    <t>4210</t>
  </si>
  <si>
    <t>Wynagrodzenia bezosobowe</t>
  </si>
  <si>
    <t>4170</t>
  </si>
  <si>
    <t>Składki na fundusz pracy</t>
  </si>
  <si>
    <t>Składki na ubezpieczenia społeczne</t>
  </si>
  <si>
    <t>90095</t>
  </si>
  <si>
    <t>Zakup akc.komp.</t>
  </si>
  <si>
    <t>4750</t>
  </si>
  <si>
    <t>Zakup usł. obej. ekspertyzy</t>
  </si>
  <si>
    <t>4390</t>
  </si>
  <si>
    <t>Zakup usł.pozost</t>
  </si>
  <si>
    <t>Zakup pomocy naukowych, dydaktycznych i książek</t>
  </si>
  <si>
    <t>4240</t>
  </si>
  <si>
    <t>Zakup materiałów i wposażenia</t>
  </si>
  <si>
    <t xml:space="preserve">Wpływy i wydatki związane z grom.środków </t>
  </si>
  <si>
    <t>90019</t>
  </si>
  <si>
    <t>Różne opłaty i składki</t>
  </si>
  <si>
    <t>Oświetlenie ulic, placów i dróg</t>
  </si>
  <si>
    <t>90015</t>
  </si>
  <si>
    <t>Utrzymanie zieleni w miastach i gminach</t>
  </si>
  <si>
    <t>90004</t>
  </si>
  <si>
    <t>Oczyszczanie miast i wsi</t>
  </si>
  <si>
    <t>90003</t>
  </si>
  <si>
    <t>wpłaty gmin i powiatów na dofinansowanie zadań bieżących</t>
  </si>
  <si>
    <t>2900</t>
  </si>
  <si>
    <t>Gospodarka odpadami</t>
  </si>
  <si>
    <t>90002</t>
  </si>
  <si>
    <t>Gospodarka ściekowa i ochrona wód</t>
  </si>
  <si>
    <t>90001</t>
  </si>
  <si>
    <t>Gospodarka komunalna i ochrona środowiska</t>
  </si>
  <si>
    <t>900</t>
  </si>
  <si>
    <t>Dokształcanie i doskonalenie nauczycieli</t>
  </si>
  <si>
    <t>85446</t>
  </si>
  <si>
    <t>Stypendia dla uczniów</t>
  </si>
  <si>
    <t>3240</t>
  </si>
  <si>
    <t>Pomoc materialna dla uczniów</t>
  </si>
  <si>
    <t>85415</t>
  </si>
  <si>
    <t>Rezerwy</t>
  </si>
  <si>
    <t>4810</t>
  </si>
  <si>
    <t>Zakup materiałów papierniczych</t>
  </si>
  <si>
    <t>4740</t>
  </si>
  <si>
    <t>Odpisy na ZFŚS</t>
  </si>
  <si>
    <t>4440</t>
  </si>
  <si>
    <t>Podróże służbowe krajowe</t>
  </si>
  <si>
    <t>4410</t>
  </si>
  <si>
    <t>Opłata z tyt. zakupu usług telekomunikacyjnych telefonii stacjonarnej</t>
  </si>
  <si>
    <t>4370</t>
  </si>
  <si>
    <t>Zakup usług zdrowotnych</t>
  </si>
  <si>
    <t>4280</t>
  </si>
  <si>
    <t>Dodatkowe wynagrodzenie roczne</t>
  </si>
  <si>
    <t>4040</t>
  </si>
  <si>
    <t>Wynagrodzenia osobowe pracowników</t>
  </si>
  <si>
    <t>4010</t>
  </si>
  <si>
    <t>Wydatki osobowe niezaliczone do wynagrodzeń</t>
  </si>
  <si>
    <t>3020</t>
  </si>
  <si>
    <t>Świetlice szkolne</t>
  </si>
  <si>
    <t>85401</t>
  </si>
  <si>
    <t>Edukacyjna opieka wychowawcza</t>
  </si>
  <si>
    <t>854</t>
  </si>
  <si>
    <t>Zakup akc.kom.</t>
  </si>
  <si>
    <t>4759</t>
  </si>
  <si>
    <t>4758</t>
  </si>
  <si>
    <t>Zakup mat. Pap.</t>
  </si>
  <si>
    <t>4749</t>
  </si>
  <si>
    <t>Zakup mat.pap.</t>
  </si>
  <si>
    <t>4748</t>
  </si>
  <si>
    <t>Podróże służb.</t>
  </si>
  <si>
    <t>4419</t>
  </si>
  <si>
    <t>4418</t>
  </si>
  <si>
    <t>Opłaty z tyt. tel.</t>
  </si>
  <si>
    <t>4379</t>
  </si>
  <si>
    <t>4378</t>
  </si>
  <si>
    <t>Opłaty z tyt.tel.</t>
  </si>
  <si>
    <t>4369</t>
  </si>
  <si>
    <t>4368</t>
  </si>
  <si>
    <t>Zakup usług</t>
  </si>
  <si>
    <t>4309</t>
  </si>
  <si>
    <t>4308</t>
  </si>
  <si>
    <t>Zakup materiałów</t>
  </si>
  <si>
    <t>4219</t>
  </si>
  <si>
    <t>4218</t>
  </si>
  <si>
    <t>Wynagrodz.bezosobowe</t>
  </si>
  <si>
    <t>4179</t>
  </si>
  <si>
    <t>4178</t>
  </si>
  <si>
    <t>Składki na Fund.</t>
  </si>
  <si>
    <t>4129</t>
  </si>
  <si>
    <t>4128</t>
  </si>
  <si>
    <t>Składki na ubezo</t>
  </si>
  <si>
    <t>4119</t>
  </si>
  <si>
    <t>Składki na ubezp</t>
  </si>
  <si>
    <t>4118</t>
  </si>
  <si>
    <t xml:space="preserve">Pozostała dział. </t>
  </si>
  <si>
    <t>85395</t>
  </si>
  <si>
    <t xml:space="preserve">Pozostałe zadania w zakresie polityki społ. </t>
  </si>
  <si>
    <t>853</t>
  </si>
  <si>
    <t>Świadczenia społeczne</t>
  </si>
  <si>
    <t>3110</t>
  </si>
  <si>
    <t>85295</t>
  </si>
  <si>
    <t>Dotacja przedmiotowa dla gospodarstwa pomocniczego</t>
  </si>
  <si>
    <t>2660</t>
  </si>
  <si>
    <t>Centra Integracji Społecznej</t>
  </si>
  <si>
    <t>85232</t>
  </si>
  <si>
    <t>Zakup akcesorii komputerowych, w tym programów i licencji</t>
  </si>
  <si>
    <t>Szkolenia pracowników</t>
  </si>
  <si>
    <t>4700</t>
  </si>
  <si>
    <t xml:space="preserve">Zakup leków, wyrobów medycznych </t>
  </si>
  <si>
    <t>4230</t>
  </si>
  <si>
    <t>85228</t>
  </si>
  <si>
    <t>Opłaty z tyt. zakupu usług telekomunikacyjnych telefonii komórkowej</t>
  </si>
  <si>
    <t>Jednostki specjalistycznego poradnictwa, mieszkania chronione i ośrodki interwencji kryzysowej</t>
  </si>
  <si>
    <t>85220</t>
  </si>
  <si>
    <t>Opłaty z tyt. zakupu usług telekomunikacyjnych telefonii stacjonarnej</t>
  </si>
  <si>
    <t>4360</t>
  </si>
  <si>
    <t>Zakup usług dostępu do sieci Internet</t>
  </si>
  <si>
    <t>4350</t>
  </si>
  <si>
    <t>Wpłaty na PFRON</t>
  </si>
  <si>
    <t>4140</t>
  </si>
  <si>
    <t>85219</t>
  </si>
  <si>
    <t>85216</t>
  </si>
  <si>
    <t>Dodatki mieszkaniowe</t>
  </si>
  <si>
    <t>85215</t>
  </si>
  <si>
    <t>Zasiłki i pomoc w naturze oraz składki na ubezpieczenia emerytalne i rentowe</t>
  </si>
  <si>
    <t>85214</t>
  </si>
  <si>
    <t>Składki na ubezpieczenia zdrowotne</t>
  </si>
  <si>
    <t>4130</t>
  </si>
  <si>
    <t>85213</t>
  </si>
  <si>
    <t>Opłaty z tyt. zakupu usług telekomunikacyjnych telefonii stacjonarnejj</t>
  </si>
  <si>
    <t>Zwrot dotacji wykorzystanych niezgodnie z przeznaczeniem</t>
  </si>
  <si>
    <t>2910</t>
  </si>
  <si>
    <t>Świadczenia rodzinne, świadczenia z funduszu alimentacyjnego oraz składki na ubezpieczenia emerytalne i rentowe z ubezpieczenia społecznego</t>
  </si>
  <si>
    <t>85212</t>
  </si>
  <si>
    <t>Opłaty na rzecz budżetów jst</t>
  </si>
  <si>
    <t>4520</t>
  </si>
  <si>
    <t>Zakup środków żywności</t>
  </si>
  <si>
    <t>4220</t>
  </si>
  <si>
    <t>85203</t>
  </si>
  <si>
    <t>Zakup usług przez jst od innych jst</t>
  </si>
  <si>
    <t>4330</t>
  </si>
  <si>
    <t>Domy pomocy społecznej</t>
  </si>
  <si>
    <t>85202</t>
  </si>
  <si>
    <t>852</t>
  </si>
  <si>
    <t>Dotacja celowa z budżetu dla stowarzyszeń</t>
  </si>
  <si>
    <t>85195</t>
  </si>
  <si>
    <t>Dotacje celowe przekazane gminie na zadania bieżące realizowane na podstawie porozumień między jst</t>
  </si>
  <si>
    <t>2310</t>
  </si>
  <si>
    <t>Izby wytrzeźwień</t>
  </si>
  <si>
    <t>85158</t>
  </si>
  <si>
    <t>Koszty postępowania sądowego i prokuratorskiego</t>
  </si>
  <si>
    <t>4610</t>
  </si>
  <si>
    <t>Dotacja celowa na finansowanie lub dofinansowanie zadań zleconych do realizacji pozostałym jednostkom nie zaliczanym do sektora finansów publicznych</t>
  </si>
  <si>
    <t>2830</t>
  </si>
  <si>
    <t>Dotacje celowe przekazane dla powiatu na zadania bieżące realizowane na podstwie porozumień między jst</t>
  </si>
  <si>
    <t>2320</t>
  </si>
  <si>
    <t>Przeciwdziałanie alkoholizmowi</t>
  </si>
  <si>
    <t>85154</t>
  </si>
  <si>
    <t>Zwalczanie narkomanii</t>
  </si>
  <si>
    <t>85153</t>
  </si>
  <si>
    <t>Programy polityki zdrowotnej</t>
  </si>
  <si>
    <t>85149</t>
  </si>
  <si>
    <t>Dotacje celowe przekazane dla powiatu na inwest.</t>
  </si>
  <si>
    <t>Medycyna pracy</t>
  </si>
  <si>
    <t>85148</t>
  </si>
  <si>
    <t>Dotacje celowe z budżetu na inwes</t>
  </si>
  <si>
    <t>6220</t>
  </si>
  <si>
    <t>Dotacja podmiotowa dla samodzielnego publicznego ZOZ utworzonego przez jst</t>
  </si>
  <si>
    <t>2560</t>
  </si>
  <si>
    <t>Lecznictwo ambulatoryjne</t>
  </si>
  <si>
    <t>85121</t>
  </si>
  <si>
    <t>851</t>
  </si>
  <si>
    <t>Zasądzone renty</t>
  </si>
  <si>
    <t>3050</t>
  </si>
  <si>
    <t>80195</t>
  </si>
  <si>
    <t>Stołówki szkolne</t>
  </si>
  <si>
    <t>80148</t>
  </si>
  <si>
    <t>80146</t>
  </si>
  <si>
    <t>Zespoły obsługi ekonomiczno-administracyjnej szkół</t>
  </si>
  <si>
    <t>80114</t>
  </si>
  <si>
    <t>Dowożenie uczniów do szkół</t>
  </si>
  <si>
    <t>80113</t>
  </si>
  <si>
    <t>Różńe opłaty i składki</t>
  </si>
  <si>
    <t>Dotacja podmiotowa dla niepublicznej jednostki systemu oświaty</t>
  </si>
  <si>
    <t>2540</t>
  </si>
  <si>
    <t>Gimnazja</t>
  </si>
  <si>
    <t>80110</t>
  </si>
  <si>
    <t>Przedszkola specjalne</t>
  </si>
  <si>
    <t>80105</t>
  </si>
  <si>
    <t>80104</t>
  </si>
  <si>
    <t>Oddziały przedszkolne w szkołach podstawowych</t>
  </si>
  <si>
    <t>80103</t>
  </si>
  <si>
    <t>Szkoły podstawowe</t>
  </si>
  <si>
    <t>80101</t>
  </si>
  <si>
    <t>Oświata i wychowanie</t>
  </si>
  <si>
    <t>801</t>
  </si>
  <si>
    <t>Rezerwy ogólne i celowe</t>
  </si>
  <si>
    <t>75818</t>
  </si>
  <si>
    <t>758</t>
  </si>
  <si>
    <t>Wypłaty z tyt. gwarancji i poręczeń</t>
  </si>
  <si>
    <t>8020</t>
  </si>
  <si>
    <t>Rozliczenia z tyt. poręczeń i gwarancji udzielonych przez Skarb Państwa lub jst</t>
  </si>
  <si>
    <t>75704</t>
  </si>
  <si>
    <t>Odsetki od kredytów i pożyczek oraz innych instrumentów finansowych, związanych z obsługą długu krajowego</t>
  </si>
  <si>
    <t>8070</t>
  </si>
  <si>
    <t>Obsługa papierów wartościowych, kredytów i pożyczek jst</t>
  </si>
  <si>
    <t>75702</t>
  </si>
  <si>
    <t>Obsługa długu publicznego</t>
  </si>
  <si>
    <t>757</t>
  </si>
  <si>
    <t>Pobór podatków i opłat</t>
  </si>
  <si>
    <t>75647</t>
  </si>
  <si>
    <t>Podatek od tow. i usł. VAT</t>
  </si>
  <si>
    <t>4530</t>
  </si>
  <si>
    <t>Wpływy z podatków i opłat lokalnych od osób fizycznych</t>
  </si>
  <si>
    <t>75616</t>
  </si>
  <si>
    <t>Dochody od os. prawnych, os. fizycznych i od innych jednostek nieposiadających osobowości prawnej oraz wydatki związane z ich poborem</t>
  </si>
  <si>
    <t>756</t>
  </si>
  <si>
    <t>75495</t>
  </si>
  <si>
    <t>Zarządzanie kryzysowe</t>
  </si>
  <si>
    <t>75421</t>
  </si>
  <si>
    <t>75416</t>
  </si>
  <si>
    <t>Różne wydatki na rzecz osób fizycznych</t>
  </si>
  <si>
    <t>3030</t>
  </si>
  <si>
    <t>Ochotnicze Straże Pożarne</t>
  </si>
  <si>
    <t>75412</t>
  </si>
  <si>
    <t>Dotacja celowa przekazana dla powiatu na inwestycje</t>
  </si>
  <si>
    <t>Komendy Powiatowe Państwowej Straży Pożarnej</t>
  </si>
  <si>
    <t>75411</t>
  </si>
  <si>
    <t xml:space="preserve">Bezpieczeństwo publiczne </t>
  </si>
  <si>
    <t>754</t>
  </si>
  <si>
    <t>Urzędy naczelnych organów władzy państwowej</t>
  </si>
  <si>
    <t>75101</t>
  </si>
  <si>
    <t>751</t>
  </si>
  <si>
    <t>75095</t>
  </si>
  <si>
    <t>Promocja jst</t>
  </si>
  <si>
    <t>75075</t>
  </si>
  <si>
    <t xml:space="preserve">4530 </t>
  </si>
  <si>
    <t>Podróże służbowe zagraniczne</t>
  </si>
  <si>
    <t>4420</t>
  </si>
  <si>
    <t>Zakup usług obejmujących wykonanie ekspertyz, analiz i opinii</t>
  </si>
  <si>
    <t>Zakup pomocy naukowych i dydaktycznych</t>
  </si>
  <si>
    <t>Wpłaty gmin i powiatów na dofinansowanie zadań bieżących</t>
  </si>
  <si>
    <t xml:space="preserve">Urzędy gmin </t>
  </si>
  <si>
    <t>75023</t>
  </si>
  <si>
    <t xml:space="preserve">Rady gmin </t>
  </si>
  <si>
    <t>75022</t>
  </si>
  <si>
    <t>Urzędy Wojewódzkie</t>
  </si>
  <si>
    <t>75011</t>
  </si>
  <si>
    <t>Administracja Publiczna</t>
  </si>
  <si>
    <t>750</t>
  </si>
  <si>
    <t>71035</t>
  </si>
  <si>
    <t>Plany zagosp. przestrzennego</t>
  </si>
  <si>
    <t>71004</t>
  </si>
  <si>
    <t>710</t>
  </si>
  <si>
    <t>Kary i odszkodowania wypłacane na rzecz osób prawnych</t>
  </si>
  <si>
    <t>4600</t>
  </si>
  <si>
    <t>Kary i odszkodowania wypłacane na rzecz osób fizycznych</t>
  </si>
  <si>
    <t>4590</t>
  </si>
  <si>
    <t>Pozostałe odsetki</t>
  </si>
  <si>
    <t>4580</t>
  </si>
  <si>
    <t>70095</t>
  </si>
  <si>
    <t>Opłaty na rzecz budżeu państwa</t>
  </si>
  <si>
    <t>4510</t>
  </si>
  <si>
    <t>Gospodarka gruntami i nieruchomośc.</t>
  </si>
  <si>
    <t>70005</t>
  </si>
  <si>
    <t>4480</t>
  </si>
  <si>
    <t>Różne jednostki obsługi gospodarki mieszkaniowej</t>
  </si>
  <si>
    <t>70004</t>
  </si>
  <si>
    <t>700</t>
  </si>
  <si>
    <t>Dotacje celowe przekazane dla powiatu na inwestycje</t>
  </si>
  <si>
    <t>6628</t>
  </si>
  <si>
    <t>Dotacje celowe przekazane do powiatu</t>
  </si>
  <si>
    <t>60016</t>
  </si>
  <si>
    <t xml:space="preserve">Wydatki na zakup i objęcie akcji, wniesienie wkładów spółek prawa handlowego </t>
  </si>
  <si>
    <t>6010</t>
  </si>
  <si>
    <t>Lokalny transport zbiorowy</t>
  </si>
  <si>
    <t>60004</t>
  </si>
  <si>
    <t>600</t>
  </si>
  <si>
    <t>Wpłaty gmin na rzecz izb rolniczych</t>
  </si>
  <si>
    <t>2850</t>
  </si>
  <si>
    <t>Izby rolnicze</t>
  </si>
  <si>
    <t>01030</t>
  </si>
  <si>
    <t>Rolnictwo i Łowiectwo</t>
  </si>
  <si>
    <t>010</t>
  </si>
  <si>
    <t>Wydatki na na obsługę długu (odsetki)</t>
  </si>
  <si>
    <t>Plan
na 2010 r.</t>
  </si>
  <si>
    <t>Nazwa</t>
  </si>
  <si>
    <t>Wydatki budżetu gminy na  2010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</si>
</sst>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[$-415]d\ mmmm\ yyyy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00000\ _z_ł_-;\-* #,##0.000000\ _z_ł_-;_-* &quot;-&quot;??\ _z_ł_-;_-@_-"/>
    <numFmt numFmtId="175" formatCode="_-* #,##0.0000000\ _z_ł_-;\-* #,##0.0000000\ _z_ł_-;_-* &quot;-&quot;??\ _z_ł_-;_-@_-"/>
    <numFmt numFmtId="176" formatCode="_-* #,##0.00000000\ _z_ł_-;\-* #,##0.00000000\ _z_ł_-;_-* &quot;-&quot;??\ _z_ł_-;_-@_-"/>
    <numFmt numFmtId="177" formatCode="0.0"/>
    <numFmt numFmtId="178" formatCode="#,##0_ ;\-#,##0."/>
    <numFmt numFmtId="179" formatCode="_-* #,##0.00\ _z_ł_-;\-* #,##0.00\ _z_ł_-;_-* &quot;-&quot;\ _z_ł_-;_-@_-"/>
  </numFmts>
  <fonts count="7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sz val="12"/>
      <name val="Arial CE"/>
      <family val="0"/>
    </font>
    <font>
      <sz val="10"/>
      <color indexed="8"/>
      <name val="Arial CE"/>
      <family val="0"/>
    </font>
    <font>
      <sz val="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sz val="11"/>
      <name val="Times New Roman"/>
      <family val="0"/>
    </font>
    <font>
      <sz val="12"/>
      <name val="Times New Roman CE"/>
      <family val="0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  <border>
      <left style="thin">
        <color theme="0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indexed="8"/>
      </right>
      <top style="thin">
        <color indexed="8"/>
      </top>
      <bottom style="thin">
        <color theme="0"/>
      </bottom>
    </border>
    <border>
      <left style="thin">
        <color indexed="8"/>
      </left>
      <right style="thin">
        <color theme="0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0"/>
      </right>
      <top style="thin">
        <color indexed="8"/>
      </top>
      <bottom style="thin">
        <color theme="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theme="0"/>
      </top>
      <bottom style="thin">
        <color indexed="8"/>
      </bottom>
    </border>
    <border diagonalDown="1">
      <left style="thin">
        <color theme="0"/>
      </left>
      <right style="thin">
        <color indexed="8"/>
      </right>
      <top>
        <color indexed="63"/>
      </top>
      <bottom style="thin">
        <color theme="0"/>
      </bottom>
      <diagonal style="thin">
        <color theme="0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theme="0"/>
      </bottom>
      <diagonal style="thin">
        <color theme="0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0"/>
      </bottom>
    </border>
    <border diagonalUp="1">
      <left style="thin">
        <color theme="0"/>
      </left>
      <right style="thin">
        <color indexed="8"/>
      </right>
      <top style="thin">
        <color indexed="8"/>
      </top>
      <bottom style="thin">
        <color indexed="9"/>
      </bottom>
      <diagonal style="thin">
        <color theme="0"/>
      </diagonal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64" fillId="0" borderId="0">
      <alignment/>
      <protection/>
    </xf>
    <xf numFmtId="0" fontId="72" fillId="2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2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2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top" wrapText="1"/>
    </xf>
    <xf numFmtId="0" fontId="16" fillId="0" borderId="14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top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1" xfId="0" applyFont="1" applyBorder="1" applyAlignment="1">
      <alignment horizontal="center" vertical="center"/>
    </xf>
    <xf numFmtId="169" fontId="0" fillId="0" borderId="11" xfId="42" applyNumberFormat="1" applyFont="1" applyBorder="1" applyAlignment="1">
      <alignment horizontal="left" vertical="center"/>
    </xf>
    <xf numFmtId="169" fontId="0" fillId="0" borderId="11" xfId="42" applyNumberFormat="1" applyFont="1" applyBorder="1" applyAlignment="1">
      <alignment horizontal="center" vertical="center"/>
    </xf>
    <xf numFmtId="169" fontId="0" fillId="0" borderId="12" xfId="42" applyNumberFormat="1" applyFont="1" applyBorder="1" applyAlignment="1">
      <alignment horizontal="left" vertical="center"/>
    </xf>
    <xf numFmtId="169" fontId="0" fillId="0" borderId="12" xfId="42" applyNumberFormat="1" applyFont="1" applyBorder="1" applyAlignment="1">
      <alignment horizontal="center" vertical="center"/>
    </xf>
    <xf numFmtId="169" fontId="37" fillId="0" borderId="10" xfId="42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2"/>
    </xf>
    <xf numFmtId="169" fontId="3" fillId="0" borderId="10" xfId="0" applyNumberFormat="1" applyFont="1" applyBorder="1" applyAlignment="1">
      <alignment vertical="center"/>
    </xf>
    <xf numFmtId="169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69" fontId="16" fillId="0" borderId="11" xfId="42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169" fontId="16" fillId="0" borderId="16" xfId="42" applyNumberFormat="1" applyFont="1" applyBorder="1" applyAlignment="1">
      <alignment vertic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 wrapText="1"/>
    </xf>
    <xf numFmtId="169" fontId="16" fillId="0" borderId="10" xfId="42" applyNumberFormat="1" applyFont="1" applyBorder="1" applyAlignment="1">
      <alignment/>
    </xf>
    <xf numFmtId="169" fontId="16" fillId="0" borderId="12" xfId="42" applyNumberFormat="1" applyFont="1" applyBorder="1" applyAlignment="1">
      <alignment horizontal="center" vertical="center"/>
    </xf>
    <xf numFmtId="169" fontId="19" fillId="0" borderId="16" xfId="42" applyNumberFormat="1" applyFont="1" applyBorder="1" applyAlignment="1">
      <alignment vertical="center"/>
    </xf>
    <xf numFmtId="169" fontId="19" fillId="0" borderId="16" xfId="42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49" fontId="16" fillId="0" borderId="12" xfId="0" applyNumberFormat="1" applyFont="1" applyBorder="1" applyAlignment="1">
      <alignment vertical="center"/>
    </xf>
    <xf numFmtId="169" fontId="3" fillId="24" borderId="10" xfId="42" applyNumberFormat="1" applyFont="1" applyFill="1" applyBorder="1" applyAlignment="1">
      <alignment horizontal="center" vertical="center" wrapText="1"/>
    </xf>
    <xf numFmtId="169" fontId="1" fillId="0" borderId="10" xfId="42" applyNumberFormat="1" applyFont="1" applyBorder="1" applyAlignment="1">
      <alignment horizontal="center" vertical="center"/>
    </xf>
    <xf numFmtId="169" fontId="0" fillId="0" borderId="0" xfId="42" applyNumberFormat="1" applyFont="1" applyAlignment="1">
      <alignment horizontal="center"/>
    </xf>
    <xf numFmtId="169" fontId="19" fillId="0" borderId="14" xfId="42" applyNumberFormat="1" applyFont="1" applyBorder="1" applyAlignment="1">
      <alignment horizontal="center" vertical="center"/>
    </xf>
    <xf numFmtId="169" fontId="16" fillId="0" borderId="11" xfId="42" applyNumberFormat="1" applyFont="1" applyBorder="1" applyAlignment="1">
      <alignment horizontal="center" vertical="center"/>
    </xf>
    <xf numFmtId="169" fontId="16" fillId="0" borderId="16" xfId="42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69" fontId="16" fillId="0" borderId="10" xfId="42" applyNumberFormat="1" applyFont="1" applyBorder="1" applyAlignment="1">
      <alignment horizontal="left" vertical="center" wrapText="1"/>
    </xf>
    <xf numFmtId="0" fontId="16" fillId="0" borderId="10" xfId="42" applyNumberFormat="1" applyFont="1" applyBorder="1" applyAlignment="1">
      <alignment horizontal="left" vertical="center" wrapText="1"/>
    </xf>
    <xf numFmtId="169" fontId="16" fillId="0" borderId="10" xfId="42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169" fontId="16" fillId="0" borderId="10" xfId="42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169" fontId="16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27" fillId="0" borderId="10" xfId="0" applyFont="1" applyBorder="1" applyAlignment="1">
      <alignment vertical="center" wrapText="1"/>
    </xf>
    <xf numFmtId="43" fontId="16" fillId="0" borderId="16" xfId="42" applyNumberFormat="1" applyFont="1" applyBorder="1" applyAlignment="1">
      <alignment horizontal="center" vertical="center"/>
    </xf>
    <xf numFmtId="43" fontId="19" fillId="0" borderId="10" xfId="42" applyNumberFormat="1" applyFont="1" applyBorder="1" applyAlignment="1">
      <alignment horizontal="center" vertical="center"/>
    </xf>
    <xf numFmtId="43" fontId="16" fillId="0" borderId="16" xfId="42" applyNumberFormat="1" applyFont="1" applyBorder="1" applyAlignment="1">
      <alignment vertical="center"/>
    </xf>
    <xf numFmtId="43" fontId="19" fillId="0" borderId="16" xfId="42" applyNumberFormat="1" applyFont="1" applyBorder="1" applyAlignment="1">
      <alignment vertical="center"/>
    </xf>
    <xf numFmtId="43" fontId="19" fillId="0" borderId="16" xfId="42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0" xfId="53" applyFont="1">
      <alignment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52" fillId="0" borderId="0" xfId="53" applyFont="1" applyAlignment="1">
      <alignment vertical="center"/>
      <protection/>
    </xf>
    <xf numFmtId="0" fontId="4" fillId="0" borderId="32" xfId="53" applyFont="1" applyBorder="1" applyAlignment="1">
      <alignment horizontal="center" vertical="center"/>
      <protection/>
    </xf>
    <xf numFmtId="0" fontId="4" fillId="0" borderId="32" xfId="53" applyFont="1" applyBorder="1" applyAlignment="1">
      <alignment vertical="center"/>
      <protection/>
    </xf>
    <xf numFmtId="3" fontId="4" fillId="0" borderId="32" xfId="53" applyNumberFormat="1" applyFont="1" applyBorder="1" applyAlignment="1">
      <alignment horizontal="right" vertical="center"/>
      <protection/>
    </xf>
    <xf numFmtId="0" fontId="4" fillId="0" borderId="32" xfId="53" applyFont="1" applyBorder="1" applyAlignment="1">
      <alignment horizontal="left" vertical="center"/>
      <protection/>
    </xf>
    <xf numFmtId="0" fontId="0" fillId="0" borderId="32" xfId="53" applyFont="1" applyBorder="1" applyAlignment="1">
      <alignment vertical="center"/>
      <protection/>
    </xf>
    <xf numFmtId="0" fontId="0" fillId="0" borderId="32" xfId="53" applyFont="1" applyBorder="1" applyAlignment="1">
      <alignment vertical="center" wrapText="1"/>
      <protection/>
    </xf>
    <xf numFmtId="3" fontId="8" fillId="0" borderId="32" xfId="53" applyNumberFormat="1" applyFont="1" applyBorder="1" applyAlignment="1">
      <alignment vertical="center"/>
      <protection/>
    </xf>
    <xf numFmtId="3" fontId="8" fillId="0" borderId="33" xfId="53" applyNumberFormat="1" applyFont="1" applyBorder="1" applyAlignment="1">
      <alignment vertical="center"/>
      <protection/>
    </xf>
    <xf numFmtId="3" fontId="0" fillId="0" borderId="32" xfId="53" applyNumberFormat="1" applyFont="1" applyBorder="1" applyAlignment="1">
      <alignment horizontal="right" vertical="center"/>
      <protection/>
    </xf>
    <xf numFmtId="49" fontId="0" fillId="0" borderId="32" xfId="53" applyNumberFormat="1" applyFont="1" applyBorder="1" applyAlignment="1">
      <alignment horizontal="center" vertical="center"/>
      <protection/>
    </xf>
    <xf numFmtId="0" fontId="8" fillId="0" borderId="32" xfId="53" applyFont="1" applyBorder="1">
      <alignment/>
      <protection/>
    </xf>
    <xf numFmtId="3" fontId="8" fillId="0" borderId="0" xfId="53" applyNumberFormat="1" applyFont="1" applyAlignment="1">
      <alignment vertical="center"/>
      <protection/>
    </xf>
    <xf numFmtId="3" fontId="8" fillId="0" borderId="34" xfId="53" applyNumberFormat="1" applyFont="1" applyBorder="1" applyAlignment="1">
      <alignment vertical="center"/>
      <protection/>
    </xf>
    <xf numFmtId="3" fontId="0" fillId="0" borderId="33" xfId="53" applyNumberFormat="1" applyFont="1" applyBorder="1" applyAlignment="1">
      <alignment horizontal="right" vertical="center"/>
      <protection/>
    </xf>
    <xf numFmtId="3" fontId="0" fillId="0" borderId="32" xfId="53" applyNumberFormat="1" applyFont="1" applyBorder="1" applyAlignment="1">
      <alignment vertical="center"/>
      <protection/>
    </xf>
    <xf numFmtId="3" fontId="8" fillId="0" borderId="32" xfId="53" applyNumberFormat="1" applyFont="1" applyBorder="1" applyAlignment="1">
      <alignment vertical="center"/>
      <protection/>
    </xf>
    <xf numFmtId="3" fontId="8" fillId="0" borderId="35" xfId="53" applyNumberFormat="1" applyFont="1" applyBorder="1" applyAlignment="1">
      <alignment vertical="center"/>
      <protection/>
    </xf>
    <xf numFmtId="3" fontId="0" fillId="0" borderId="35" xfId="53" applyNumberFormat="1" applyFont="1" applyBorder="1" applyAlignment="1">
      <alignment horizontal="right" vertical="center"/>
      <protection/>
    </xf>
    <xf numFmtId="0" fontId="6" fillId="0" borderId="32" xfId="53" applyFont="1" applyBorder="1" applyAlignment="1">
      <alignment vertical="center" wrapText="1"/>
      <protection/>
    </xf>
    <xf numFmtId="0" fontId="0" fillId="0" borderId="32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 wrapText="1"/>
      <protection/>
    </xf>
    <xf numFmtId="0" fontId="3" fillId="30" borderId="32" xfId="53" applyFont="1" applyFill="1" applyBorder="1" applyAlignment="1">
      <alignment horizontal="center" vertical="center" wrapText="1"/>
      <protection/>
    </xf>
    <xf numFmtId="0" fontId="3" fillId="30" borderId="32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51" fillId="0" borderId="0" xfId="53" applyFont="1" applyAlignment="1">
      <alignment vertical="center"/>
      <protection/>
    </xf>
    <xf numFmtId="0" fontId="51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0" fillId="0" borderId="0" xfId="53" applyFont="1" applyAlignment="1">
      <alignment horizontal="right" vertical="center"/>
      <protection/>
    </xf>
    <xf numFmtId="3" fontId="4" fillId="0" borderId="32" xfId="53" applyNumberFormat="1" applyFont="1" applyBorder="1" applyAlignment="1">
      <alignment vertical="center"/>
      <protection/>
    </xf>
    <xf numFmtId="3" fontId="4" fillId="0" borderId="32" xfId="53" applyNumberFormat="1" applyFont="1" applyBorder="1" applyAlignment="1">
      <alignment vertical="center"/>
      <protection/>
    </xf>
    <xf numFmtId="3" fontId="4" fillId="0" borderId="33" xfId="53" applyNumberFormat="1" applyFont="1" applyBorder="1" applyAlignment="1">
      <alignment vertical="center"/>
      <protection/>
    </xf>
    <xf numFmtId="0" fontId="4" fillId="0" borderId="32" xfId="53" applyFont="1" applyBorder="1" applyAlignment="1">
      <alignment horizontal="right" vertical="center"/>
      <protection/>
    </xf>
    <xf numFmtId="49" fontId="8" fillId="0" borderId="32" xfId="53" applyNumberFormat="1" applyFont="1" applyBorder="1" applyAlignment="1">
      <alignment horizontal="center" vertical="center"/>
      <protection/>
    </xf>
    <xf numFmtId="0" fontId="3" fillId="0" borderId="32" xfId="53" applyFont="1" applyBorder="1" applyAlignment="1">
      <alignment vertical="center"/>
      <protection/>
    </xf>
    <xf numFmtId="3" fontId="3" fillId="0" borderId="32" xfId="53" applyNumberFormat="1" applyFont="1" applyBorder="1" applyAlignment="1">
      <alignment vertical="center"/>
      <protection/>
    </xf>
    <xf numFmtId="0" fontId="0" fillId="0" borderId="32" xfId="53" applyFont="1" applyBorder="1" applyAlignment="1">
      <alignment vertical="center"/>
      <protection/>
    </xf>
    <xf numFmtId="0" fontId="3" fillId="0" borderId="32" xfId="53" applyFont="1" applyBorder="1" applyAlignment="1">
      <alignment vertical="center"/>
      <protection/>
    </xf>
    <xf numFmtId="0" fontId="0" fillId="0" borderId="32" xfId="53" applyFont="1" applyBorder="1" applyAlignment="1">
      <alignment horizontal="left" vertical="center" wrapText="1"/>
      <protection/>
    </xf>
    <xf numFmtId="3" fontId="0" fillId="0" borderId="32" xfId="53" applyNumberFormat="1" applyFont="1" applyBorder="1" applyAlignment="1">
      <alignment vertical="center" wrapText="1"/>
      <protection/>
    </xf>
    <xf numFmtId="3" fontId="0" fillId="0" borderId="36" xfId="53" applyNumberFormat="1" applyFont="1" applyBorder="1" applyAlignment="1">
      <alignment vertical="center" wrapText="1"/>
      <protection/>
    </xf>
    <xf numFmtId="0" fontId="0" fillId="0" borderId="37" xfId="53" applyFont="1" applyBorder="1" applyAlignment="1">
      <alignment horizontal="right" vertical="center"/>
      <protection/>
    </xf>
    <xf numFmtId="0" fontId="0" fillId="0" borderId="32" xfId="53" applyFont="1" applyBorder="1" applyAlignment="1">
      <alignment horizontal="center" vertical="center"/>
      <protection/>
    </xf>
    <xf numFmtId="49" fontId="8" fillId="0" borderId="32" xfId="53" applyNumberFormat="1" applyFont="1" applyBorder="1" applyAlignment="1">
      <alignment horizontal="center" vertical="center"/>
      <protection/>
    </xf>
    <xf numFmtId="3" fontId="0" fillId="0" borderId="38" xfId="53" applyNumberFormat="1" applyFont="1" applyBorder="1" applyAlignment="1">
      <alignment vertical="center" wrapText="1"/>
      <protection/>
    </xf>
    <xf numFmtId="0" fontId="0" fillId="0" borderId="39" xfId="53" applyFont="1" applyBorder="1" applyAlignment="1">
      <alignment horizontal="right" vertical="center"/>
      <protection/>
    </xf>
    <xf numFmtId="3" fontId="0" fillId="0" borderId="40" xfId="53" applyNumberFormat="1" applyFont="1" applyBorder="1" applyAlignment="1">
      <alignment vertical="center" wrapText="1"/>
      <protection/>
    </xf>
    <xf numFmtId="0" fontId="0" fillId="0" borderId="41" xfId="53" applyFont="1" applyBorder="1" applyAlignment="1">
      <alignment horizontal="right" vertical="center"/>
      <protection/>
    </xf>
    <xf numFmtId="49" fontId="8" fillId="0" borderId="32" xfId="53" applyNumberFormat="1" applyFont="1" applyBorder="1" applyAlignment="1">
      <alignment horizontal="center" vertical="center"/>
      <protection/>
    </xf>
    <xf numFmtId="3" fontId="0" fillId="0" borderId="42" xfId="53" applyNumberFormat="1" applyFont="1" applyBorder="1" applyAlignment="1">
      <alignment vertical="center" wrapText="1"/>
      <protection/>
    </xf>
    <xf numFmtId="0" fontId="0" fillId="0" borderId="43" xfId="53" applyFont="1" applyBorder="1" applyAlignment="1">
      <alignment horizontal="right" vertical="center"/>
      <protection/>
    </xf>
    <xf numFmtId="3" fontId="0" fillId="0" borderId="44" xfId="53" applyNumberFormat="1" applyFont="1" applyBorder="1" applyAlignment="1">
      <alignment vertical="center" wrapText="1"/>
      <protection/>
    </xf>
    <xf numFmtId="0" fontId="0" fillId="0" borderId="45" xfId="53" applyFont="1" applyBorder="1" applyAlignment="1">
      <alignment horizontal="right" vertical="center"/>
      <protection/>
    </xf>
    <xf numFmtId="3" fontId="3" fillId="0" borderId="32" xfId="53" applyNumberFormat="1" applyFont="1" applyBorder="1" applyAlignment="1">
      <alignment vertical="center"/>
      <protection/>
    </xf>
    <xf numFmtId="3" fontId="3" fillId="0" borderId="33" xfId="53" applyNumberFormat="1" applyFont="1" applyBorder="1" applyAlignment="1">
      <alignment vertical="center"/>
      <protection/>
    </xf>
    <xf numFmtId="0" fontId="8" fillId="0" borderId="32" xfId="53" applyFont="1" applyBorder="1">
      <alignment/>
      <protection/>
    </xf>
    <xf numFmtId="3" fontId="0" fillId="0" borderId="37" xfId="53" applyNumberFormat="1" applyFont="1" applyBorder="1" applyAlignment="1">
      <alignment horizontal="right" vertical="center"/>
      <protection/>
    </xf>
    <xf numFmtId="3" fontId="0" fillId="0" borderId="39" xfId="53" applyNumberFormat="1" applyFont="1" applyBorder="1" applyAlignment="1">
      <alignment horizontal="right" vertical="center"/>
      <protection/>
    </xf>
    <xf numFmtId="3" fontId="0" fillId="0" borderId="41" xfId="53" applyNumberFormat="1" applyFont="1" applyBorder="1" applyAlignment="1">
      <alignment horizontal="right" vertical="center"/>
      <protection/>
    </xf>
    <xf numFmtId="3" fontId="3" fillId="0" borderId="32" xfId="53" applyNumberFormat="1" applyFont="1" applyBorder="1" applyAlignment="1">
      <alignment horizontal="right" vertical="center"/>
      <protection/>
    </xf>
    <xf numFmtId="3" fontId="3" fillId="0" borderId="32" xfId="53" applyNumberFormat="1" applyFont="1" applyBorder="1" applyAlignment="1">
      <alignment vertical="center" wrapText="1"/>
      <protection/>
    </xf>
    <xf numFmtId="3" fontId="10" fillId="0" borderId="32" xfId="53" applyNumberFormat="1" applyFont="1" applyBorder="1" applyAlignment="1">
      <alignment vertical="center"/>
      <protection/>
    </xf>
    <xf numFmtId="3" fontId="8" fillId="0" borderId="46" xfId="53" applyNumberFormat="1" applyFont="1" applyBorder="1" applyAlignment="1">
      <alignment vertical="center"/>
      <protection/>
    </xf>
    <xf numFmtId="3" fontId="0" fillId="0" borderId="43" xfId="53" applyNumberFormat="1" applyFont="1" applyBorder="1" applyAlignment="1">
      <alignment horizontal="right" vertical="center"/>
      <protection/>
    </xf>
    <xf numFmtId="3" fontId="8" fillId="0" borderId="47" xfId="53" applyNumberFormat="1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8" fillId="0" borderId="46" xfId="53" applyFont="1" applyBorder="1" applyAlignment="1">
      <alignment horizontal="center" vertical="center"/>
      <protection/>
    </xf>
    <xf numFmtId="0" fontId="8" fillId="0" borderId="32" xfId="53" applyFont="1" applyBorder="1" applyAlignment="1">
      <alignment horizontal="center" vertical="center"/>
      <protection/>
    </xf>
    <xf numFmtId="3" fontId="8" fillId="0" borderId="48" xfId="53" applyNumberFormat="1" applyFont="1" applyBorder="1" applyAlignment="1">
      <alignment vertical="center"/>
      <protection/>
    </xf>
    <xf numFmtId="3" fontId="8" fillId="0" borderId="49" xfId="53" applyNumberFormat="1" applyFont="1" applyBorder="1" applyAlignment="1">
      <alignment horizontal="right" vertical="center"/>
      <protection/>
    </xf>
    <xf numFmtId="0" fontId="8" fillId="0" borderId="32" xfId="53" applyFont="1" applyBorder="1" applyAlignment="1">
      <alignment horizontal="center" vertical="center"/>
      <protection/>
    </xf>
    <xf numFmtId="0" fontId="53" fillId="0" borderId="32" xfId="53" applyFont="1" applyBorder="1" applyAlignment="1">
      <alignment horizontal="left" vertical="center" wrapText="1"/>
      <protection/>
    </xf>
    <xf numFmtId="3" fontId="0" fillId="0" borderId="48" xfId="53" applyNumberFormat="1" applyFont="1" applyBorder="1" applyAlignment="1">
      <alignment vertical="center" wrapText="1"/>
      <protection/>
    </xf>
    <xf numFmtId="3" fontId="0" fillId="0" borderId="50" xfId="53" applyNumberFormat="1" applyFont="1" applyBorder="1" applyAlignment="1">
      <alignment horizontal="right" vertical="center"/>
      <protection/>
    </xf>
    <xf numFmtId="3" fontId="0" fillId="0" borderId="45" xfId="53" applyNumberFormat="1" applyFont="1" applyBorder="1" applyAlignment="1">
      <alignment horizontal="right" vertical="center"/>
      <protection/>
    </xf>
    <xf numFmtId="3" fontId="0" fillId="0" borderId="49" xfId="53" applyNumberFormat="1" applyFont="1" applyBorder="1" applyAlignment="1">
      <alignment horizontal="right" vertical="center"/>
      <protection/>
    </xf>
    <xf numFmtId="3" fontId="0" fillId="0" borderId="51" xfId="53" applyNumberFormat="1" applyFont="1" applyBorder="1" applyAlignment="1">
      <alignment vertical="center" wrapText="1"/>
      <protection/>
    </xf>
    <xf numFmtId="3" fontId="0" fillId="0" borderId="52" xfId="53" applyNumberFormat="1" applyFont="1" applyBorder="1" applyAlignment="1">
      <alignment horizontal="right" vertical="center"/>
      <protection/>
    </xf>
    <xf numFmtId="3" fontId="0" fillId="0" borderId="32" xfId="53" applyNumberFormat="1" applyFont="1" applyBorder="1" applyAlignment="1">
      <alignment vertical="center"/>
      <protection/>
    </xf>
    <xf numFmtId="3" fontId="0" fillId="0" borderId="53" xfId="53" applyNumberFormat="1" applyFont="1" applyBorder="1" applyAlignment="1">
      <alignment vertical="center" wrapText="1"/>
      <protection/>
    </xf>
    <xf numFmtId="3" fontId="3" fillId="0" borderId="54" xfId="53" applyNumberFormat="1" applyFont="1" applyBorder="1" applyAlignment="1">
      <alignment horizontal="right" vertical="center"/>
      <protection/>
    </xf>
    <xf numFmtId="3" fontId="0" fillId="0" borderId="55" xfId="53" applyNumberFormat="1" applyFont="1" applyBorder="1" applyAlignment="1">
      <alignment horizontal="right" vertical="center"/>
      <protection/>
    </xf>
    <xf numFmtId="3" fontId="0" fillId="0" borderId="33" xfId="53" applyNumberFormat="1" applyFont="1" applyBorder="1" applyAlignment="1">
      <alignment vertical="center"/>
      <protection/>
    </xf>
    <xf numFmtId="3" fontId="3" fillId="0" borderId="56" xfId="53" applyNumberFormat="1" applyFont="1" applyBorder="1" applyAlignment="1">
      <alignment horizontal="right" vertical="center"/>
      <protection/>
    </xf>
    <xf numFmtId="3" fontId="0" fillId="0" borderId="57" xfId="53" applyNumberFormat="1" applyFont="1" applyBorder="1" applyAlignment="1">
      <alignment horizontal="right" vertical="center"/>
      <protection/>
    </xf>
    <xf numFmtId="3" fontId="3" fillId="0" borderId="46" xfId="53" applyNumberFormat="1" applyFont="1" applyBorder="1" applyAlignment="1">
      <alignment horizontal="right" vertical="center"/>
      <protection/>
    </xf>
    <xf numFmtId="3" fontId="0" fillId="0" borderId="58" xfId="53" applyNumberFormat="1" applyFont="1" applyBorder="1" applyAlignment="1">
      <alignment horizontal="right" vertical="center"/>
      <protection/>
    </xf>
    <xf numFmtId="3" fontId="3" fillId="0" borderId="59" xfId="53" applyNumberFormat="1" applyFont="1" applyBorder="1" applyAlignment="1">
      <alignment horizontal="right" vertical="center"/>
      <protection/>
    </xf>
    <xf numFmtId="3" fontId="3" fillId="0" borderId="32" xfId="53" applyNumberFormat="1" applyFont="1" applyBorder="1" applyAlignment="1">
      <alignment horizontal="right" vertical="center"/>
      <protection/>
    </xf>
    <xf numFmtId="0" fontId="3" fillId="0" borderId="32" xfId="53" applyFont="1" applyBorder="1" applyAlignment="1">
      <alignment horizontal="left" vertical="center"/>
      <protection/>
    </xf>
    <xf numFmtId="0" fontId="0" fillId="0" borderId="32" xfId="53" applyFont="1" applyBorder="1" applyAlignment="1">
      <alignment horizontal="right" vertical="center"/>
      <protection/>
    </xf>
    <xf numFmtId="3" fontId="0" fillId="0" borderId="32" xfId="53" applyNumberFormat="1" applyFont="1" applyBorder="1" applyAlignment="1">
      <alignment horizontal="right" vertical="center"/>
      <protection/>
    </xf>
    <xf numFmtId="3" fontId="0" fillId="0" borderId="54" xfId="53" applyNumberFormat="1" applyFont="1" applyBorder="1" applyAlignment="1">
      <alignment horizontal="right" vertical="center"/>
      <protection/>
    </xf>
    <xf numFmtId="3" fontId="0" fillId="0" borderId="60" xfId="53" applyNumberFormat="1" applyFont="1" applyBorder="1" applyAlignment="1">
      <alignment horizontal="right" vertical="center"/>
      <protection/>
    </xf>
    <xf numFmtId="3" fontId="0" fillId="0" borderId="33" xfId="53" applyNumberFormat="1" applyFont="1" applyBorder="1" applyAlignment="1">
      <alignment horizontal="right" vertical="center"/>
      <protection/>
    </xf>
    <xf numFmtId="3" fontId="0" fillId="0" borderId="46" xfId="53" applyNumberFormat="1" applyFont="1" applyBorder="1" applyAlignment="1">
      <alignment horizontal="right" vertical="center"/>
      <protection/>
    </xf>
    <xf numFmtId="3" fontId="0" fillId="0" borderId="56" xfId="53" applyNumberFormat="1" applyFont="1" applyBorder="1" applyAlignment="1">
      <alignment horizontal="right" vertical="center"/>
      <protection/>
    </xf>
    <xf numFmtId="3" fontId="0" fillId="0" borderId="61" xfId="53" applyNumberFormat="1" applyFont="1" applyBorder="1" applyAlignment="1">
      <alignment horizontal="right" vertical="center"/>
      <protection/>
    </xf>
    <xf numFmtId="3" fontId="0" fillId="0" borderId="62" xfId="53" applyNumberFormat="1" applyFont="1" applyBorder="1" applyAlignment="1">
      <alignment horizontal="right" vertical="center"/>
      <protection/>
    </xf>
    <xf numFmtId="3" fontId="0" fillId="0" borderId="63" xfId="53" applyNumberFormat="1" applyFont="1" applyBorder="1" applyAlignment="1">
      <alignment horizontal="right" vertical="center"/>
      <protection/>
    </xf>
    <xf numFmtId="3" fontId="8" fillId="0" borderId="64" xfId="53" applyNumberFormat="1" applyFont="1" applyBorder="1" applyAlignment="1">
      <alignment vertical="center"/>
      <protection/>
    </xf>
    <xf numFmtId="0" fontId="8" fillId="0" borderId="0" xfId="53" applyFont="1" applyBorder="1" applyAlignment="1">
      <alignment vertical="center" wrapText="1"/>
      <protection/>
    </xf>
    <xf numFmtId="3" fontId="0" fillId="0" borderId="65" xfId="53" applyNumberFormat="1" applyFont="1" applyBorder="1" applyAlignment="1">
      <alignment vertical="center" wrapText="1"/>
      <protection/>
    </xf>
    <xf numFmtId="3" fontId="0" fillId="0" borderId="0" xfId="53" applyNumberFormat="1" applyFont="1" applyBorder="1" applyAlignment="1">
      <alignment horizontal="right" vertical="center"/>
      <protection/>
    </xf>
    <xf numFmtId="0" fontId="0" fillId="0" borderId="66" xfId="53" applyFont="1" applyBorder="1" applyAlignment="1">
      <alignment vertical="center"/>
      <protection/>
    </xf>
    <xf numFmtId="3" fontId="0" fillId="0" borderId="66" xfId="53" applyNumberFormat="1" applyFont="1" applyBorder="1" applyAlignment="1">
      <alignment vertical="center"/>
      <protection/>
    </xf>
    <xf numFmtId="3" fontId="0" fillId="0" borderId="54" xfId="53" applyNumberFormat="1" applyFont="1" applyBorder="1" applyAlignment="1">
      <alignment vertical="center" wrapText="1"/>
      <protection/>
    </xf>
    <xf numFmtId="3" fontId="0" fillId="0" borderId="67" xfId="53" applyNumberFormat="1" applyFont="1" applyBorder="1" applyAlignment="1">
      <alignment horizontal="right" vertical="center"/>
      <protection/>
    </xf>
    <xf numFmtId="0" fontId="0" fillId="0" borderId="66" xfId="53" applyFont="1" applyBorder="1" applyAlignment="1">
      <alignment horizontal="left" vertical="center" wrapText="1"/>
      <protection/>
    </xf>
    <xf numFmtId="0" fontId="0" fillId="0" borderId="66" xfId="53" applyFont="1" applyBorder="1" applyAlignment="1">
      <alignment horizontal="center" vertical="center"/>
      <protection/>
    </xf>
    <xf numFmtId="49" fontId="8" fillId="0" borderId="66" xfId="53" applyNumberFormat="1" applyFont="1" applyBorder="1" applyAlignment="1">
      <alignment horizontal="center" vertical="center"/>
      <protection/>
    </xf>
    <xf numFmtId="0" fontId="0" fillId="0" borderId="47" xfId="53" applyFont="1" applyBorder="1" applyAlignment="1">
      <alignment vertical="center"/>
      <protection/>
    </xf>
    <xf numFmtId="3" fontId="0" fillId="0" borderId="47" xfId="53" applyNumberFormat="1" applyFont="1" applyBorder="1" applyAlignment="1">
      <alignment vertical="center"/>
      <protection/>
    </xf>
    <xf numFmtId="3" fontId="0" fillId="0" borderId="56" xfId="53" applyNumberFormat="1" applyFont="1" applyBorder="1" applyAlignment="1">
      <alignment vertical="center" wrapText="1"/>
      <protection/>
    </xf>
    <xf numFmtId="3" fontId="0" fillId="0" borderId="64" xfId="53" applyNumberFormat="1" applyFont="1" applyBorder="1" applyAlignment="1">
      <alignment horizontal="right" vertical="center"/>
      <protection/>
    </xf>
    <xf numFmtId="0" fontId="0" fillId="0" borderId="47" xfId="53" applyFont="1" applyBorder="1" applyAlignment="1">
      <alignment horizontal="left" vertical="center" wrapText="1"/>
      <protection/>
    </xf>
    <xf numFmtId="0" fontId="0" fillId="0" borderId="47" xfId="53" applyFont="1" applyBorder="1" applyAlignment="1">
      <alignment horizontal="center" vertical="center"/>
      <protection/>
    </xf>
    <xf numFmtId="49" fontId="8" fillId="0" borderId="47" xfId="53" applyNumberFormat="1" applyFont="1" applyBorder="1" applyAlignment="1">
      <alignment horizontal="center" vertical="center"/>
      <protection/>
    </xf>
    <xf numFmtId="3" fontId="0" fillId="0" borderId="68" xfId="53" applyNumberFormat="1" applyFont="1" applyBorder="1" applyAlignment="1">
      <alignment vertical="center" wrapText="1"/>
      <protection/>
    </xf>
    <xf numFmtId="3" fontId="0" fillId="0" borderId="69" xfId="53" applyNumberFormat="1" applyFont="1" applyBorder="1" applyAlignment="1">
      <alignment horizontal="right" vertical="center"/>
      <protection/>
    </xf>
    <xf numFmtId="0" fontId="0" fillId="0" borderId="70" xfId="53" applyFont="1" applyBorder="1" applyAlignment="1">
      <alignment vertical="center"/>
      <protection/>
    </xf>
    <xf numFmtId="3" fontId="0" fillId="0" borderId="70" xfId="53" applyNumberFormat="1" applyFont="1" applyBorder="1" applyAlignment="1">
      <alignment vertical="center"/>
      <protection/>
    </xf>
    <xf numFmtId="3" fontId="0" fillId="0" borderId="59" xfId="53" applyNumberFormat="1" applyFont="1" applyBorder="1" applyAlignment="1">
      <alignment vertical="center" wrapText="1"/>
      <protection/>
    </xf>
    <xf numFmtId="3" fontId="0" fillId="0" borderId="71" xfId="53" applyNumberFormat="1" applyFont="1" applyBorder="1" applyAlignment="1">
      <alignment horizontal="right" vertical="center"/>
      <protection/>
    </xf>
    <xf numFmtId="0" fontId="0" fillId="0" borderId="70" xfId="53" applyFont="1" applyBorder="1" applyAlignment="1">
      <alignment horizontal="left" vertical="center" wrapText="1"/>
      <protection/>
    </xf>
    <xf numFmtId="0" fontId="0" fillId="0" borderId="70" xfId="53" applyFont="1" applyBorder="1" applyAlignment="1">
      <alignment horizontal="center" vertical="center"/>
      <protection/>
    </xf>
    <xf numFmtId="49" fontId="8" fillId="0" borderId="70" xfId="53" applyNumberFormat="1" applyFont="1" applyBorder="1" applyAlignment="1">
      <alignment horizontal="center" vertical="center"/>
      <protection/>
    </xf>
    <xf numFmtId="3" fontId="0" fillId="0" borderId="72" xfId="53" applyNumberFormat="1" applyFont="1" applyBorder="1" applyAlignment="1">
      <alignment vertical="center" wrapText="1"/>
      <protection/>
    </xf>
    <xf numFmtId="3" fontId="0" fillId="0" borderId="73" xfId="53" applyNumberFormat="1" applyFont="1" applyBorder="1" applyAlignment="1">
      <alignment vertical="center" wrapText="1"/>
      <protection/>
    </xf>
    <xf numFmtId="0" fontId="0" fillId="0" borderId="32" xfId="53" applyFont="1" applyBorder="1" applyAlignment="1">
      <alignment horizontal="left" vertical="center"/>
      <protection/>
    </xf>
    <xf numFmtId="0" fontId="8" fillId="0" borderId="32" xfId="53" applyFont="1" applyBorder="1" applyAlignment="1">
      <alignment/>
      <protection/>
    </xf>
    <xf numFmtId="0" fontId="0" fillId="0" borderId="32" xfId="53" applyFont="1" applyBorder="1" applyAlignment="1">
      <alignment vertical="center" wrapText="1"/>
      <protection/>
    </xf>
    <xf numFmtId="49" fontId="8" fillId="0" borderId="32" xfId="53" applyNumberFormat="1" applyFont="1" applyBorder="1" applyAlignment="1">
      <alignment horizontal="center" vertical="center"/>
      <protection/>
    </xf>
    <xf numFmtId="0" fontId="1" fillId="0" borderId="74" xfId="53" applyFont="1" applyBorder="1" applyAlignment="1">
      <alignment horizontal="center" vertical="center"/>
      <protection/>
    </xf>
    <xf numFmtId="0" fontId="0" fillId="0" borderId="60" xfId="53" applyFont="1" applyBorder="1" applyAlignment="1">
      <alignment horizontal="right" vertical="center"/>
      <protection/>
    </xf>
    <xf numFmtId="0" fontId="1" fillId="0" borderId="56" xfId="53" applyFont="1" applyBorder="1" applyAlignment="1">
      <alignment horizontal="center" vertical="center"/>
      <protection/>
    </xf>
    <xf numFmtId="0" fontId="0" fillId="0" borderId="64" xfId="53" applyFont="1" applyBorder="1" applyAlignment="1">
      <alignment horizontal="right" vertical="center"/>
      <protection/>
    </xf>
    <xf numFmtId="0" fontId="1" fillId="0" borderId="46" xfId="53" applyFont="1" applyBorder="1" applyAlignment="1">
      <alignment horizontal="center" vertical="center"/>
      <protection/>
    </xf>
    <xf numFmtId="0" fontId="0" fillId="0" borderId="61" xfId="53" applyFont="1" applyBorder="1" applyAlignment="1">
      <alignment horizontal="right" vertical="center"/>
      <protection/>
    </xf>
    <xf numFmtId="3" fontId="0" fillId="0" borderId="59" xfId="53" applyNumberFormat="1" applyFont="1" applyBorder="1" applyAlignment="1">
      <alignment horizontal="right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54" fillId="0" borderId="32" xfId="53" applyFont="1" applyBorder="1" applyAlignment="1">
      <alignment horizontal="center" vertical="center"/>
      <protection/>
    </xf>
    <xf numFmtId="0" fontId="37" fillId="30" borderId="32" xfId="53" applyFont="1" applyFill="1" applyBorder="1" applyAlignment="1">
      <alignment horizontal="center" vertical="center" wrapText="1"/>
      <protection/>
    </xf>
    <xf numFmtId="0" fontId="37" fillId="30" borderId="66" xfId="53" applyFont="1" applyFill="1" applyBorder="1" applyAlignment="1">
      <alignment horizontal="center" vertical="center" wrapText="1"/>
      <protection/>
    </xf>
    <xf numFmtId="0" fontId="37" fillId="30" borderId="50" xfId="53" applyFont="1" applyFill="1" applyBorder="1" applyAlignment="1">
      <alignment horizontal="center" vertical="center" wrapText="1"/>
      <protection/>
    </xf>
    <xf numFmtId="0" fontId="37" fillId="30" borderId="70" xfId="53" applyFont="1" applyFill="1" applyBorder="1" applyAlignment="1">
      <alignment horizontal="center" vertical="center" wrapText="1"/>
      <protection/>
    </xf>
    <xf numFmtId="0" fontId="37" fillId="30" borderId="70" xfId="53" applyFont="1" applyFill="1" applyBorder="1" applyAlignment="1">
      <alignment horizontal="center" vertical="center"/>
      <protection/>
    </xf>
    <xf numFmtId="0" fontId="37" fillId="30" borderId="33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55" fillId="0" borderId="0" xfId="53" applyFont="1" applyAlignment="1">
      <alignment/>
      <protection/>
    </xf>
    <xf numFmtId="0" fontId="6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56" fillId="0" borderId="0" xfId="53" applyFont="1">
      <alignment/>
      <protection/>
    </xf>
    <xf numFmtId="3" fontId="34" fillId="0" borderId="66" xfId="53" applyNumberFormat="1" applyFont="1" applyBorder="1" applyAlignment="1">
      <alignment horizontal="right"/>
      <protection/>
    </xf>
    <xf numFmtId="0" fontId="34" fillId="0" borderId="66" xfId="53" applyFont="1" applyBorder="1">
      <alignment/>
      <protection/>
    </xf>
    <xf numFmtId="0" fontId="34" fillId="0" borderId="66" xfId="53" applyFont="1" applyBorder="1" applyAlignment="1">
      <alignment wrapText="1"/>
      <protection/>
    </xf>
    <xf numFmtId="0" fontId="34" fillId="0" borderId="47" xfId="53" applyFont="1" applyBorder="1" applyAlignment="1">
      <alignment horizontal="right"/>
      <protection/>
    </xf>
    <xf numFmtId="0" fontId="34" fillId="0" borderId="47" xfId="53" applyFont="1" applyBorder="1">
      <alignment/>
      <protection/>
    </xf>
    <xf numFmtId="3" fontId="34" fillId="0" borderId="47" xfId="53" applyNumberFormat="1" applyFont="1" applyBorder="1" applyAlignment="1">
      <alignment horizontal="right"/>
      <protection/>
    </xf>
    <xf numFmtId="0" fontId="57" fillId="0" borderId="47" xfId="53" applyFont="1" applyBorder="1">
      <alignment/>
      <protection/>
    </xf>
    <xf numFmtId="0" fontId="56" fillId="0" borderId="70" xfId="53" applyFont="1" applyBorder="1" applyAlignment="1">
      <alignment horizontal="right"/>
      <protection/>
    </xf>
    <xf numFmtId="0" fontId="56" fillId="0" borderId="47" xfId="53" applyFont="1" applyBorder="1">
      <alignment/>
      <protection/>
    </xf>
    <xf numFmtId="0" fontId="56" fillId="0" borderId="34" xfId="53" applyFont="1" applyBorder="1">
      <alignment/>
      <protection/>
    </xf>
    <xf numFmtId="0" fontId="56" fillId="0" borderId="64" xfId="53" applyFont="1" applyBorder="1">
      <alignment/>
      <protection/>
    </xf>
    <xf numFmtId="3" fontId="56" fillId="0" borderId="66" xfId="53" applyNumberFormat="1" applyFont="1" applyBorder="1" applyAlignment="1">
      <alignment horizontal="right"/>
      <protection/>
    </xf>
    <xf numFmtId="3" fontId="56" fillId="0" borderId="34" xfId="53" applyNumberFormat="1" applyFont="1" applyBorder="1" applyAlignment="1">
      <alignment horizontal="right"/>
      <protection/>
    </xf>
    <xf numFmtId="3" fontId="56" fillId="0" borderId="55" xfId="53" applyNumberFormat="1" applyFont="1" applyBorder="1" applyAlignment="1">
      <alignment horizontal="right"/>
      <protection/>
    </xf>
    <xf numFmtId="0" fontId="56" fillId="0" borderId="55" xfId="53" applyFont="1" applyBorder="1" applyAlignment="1">
      <alignment wrapText="1"/>
      <protection/>
    </xf>
    <xf numFmtId="0" fontId="56" fillId="0" borderId="66" xfId="53" applyFont="1" applyBorder="1">
      <alignment/>
      <protection/>
    </xf>
    <xf numFmtId="0" fontId="16" fillId="0" borderId="55" xfId="53" applyFont="1" applyBorder="1" applyAlignment="1">
      <alignment vertical="center" wrapText="1"/>
      <protection/>
    </xf>
    <xf numFmtId="0" fontId="56" fillId="0" borderId="55" xfId="53" applyFont="1" applyBorder="1">
      <alignment/>
      <protection/>
    </xf>
    <xf numFmtId="0" fontId="56" fillId="0" borderId="47" xfId="53" applyFont="1" applyBorder="1" applyAlignment="1">
      <alignment horizontal="right"/>
      <protection/>
    </xf>
    <xf numFmtId="0" fontId="56" fillId="0" borderId="0" xfId="53" applyFont="1" applyBorder="1" applyAlignment="1">
      <alignment horizontal="right"/>
      <protection/>
    </xf>
    <xf numFmtId="3" fontId="56" fillId="0" borderId="47" xfId="53" applyNumberFormat="1" applyFont="1" applyBorder="1" applyAlignment="1">
      <alignment horizontal="right"/>
      <protection/>
    </xf>
    <xf numFmtId="3" fontId="56" fillId="0" borderId="64" xfId="53" applyNumberFormat="1" applyFont="1" applyBorder="1" applyAlignment="1">
      <alignment horizontal="right"/>
      <protection/>
    </xf>
    <xf numFmtId="0" fontId="58" fillId="0" borderId="47" xfId="53" applyFont="1" applyBorder="1">
      <alignment/>
      <protection/>
    </xf>
    <xf numFmtId="0" fontId="56" fillId="0" borderId="0" xfId="53" applyFont="1" applyBorder="1">
      <alignment/>
      <protection/>
    </xf>
    <xf numFmtId="0" fontId="16" fillId="0" borderId="64" xfId="53" applyFont="1" applyBorder="1" applyAlignment="1">
      <alignment vertical="center" wrapText="1"/>
      <protection/>
    </xf>
    <xf numFmtId="3" fontId="56" fillId="0" borderId="0" xfId="53" applyNumberFormat="1" applyFont="1" applyBorder="1" applyAlignment="1">
      <alignment horizontal="right"/>
      <protection/>
    </xf>
    <xf numFmtId="0" fontId="56" fillId="0" borderId="49" xfId="53" applyFont="1" applyBorder="1" applyAlignment="1">
      <alignment horizontal="right"/>
      <protection/>
    </xf>
    <xf numFmtId="3" fontId="56" fillId="0" borderId="70" xfId="53" applyNumberFormat="1" applyFont="1" applyBorder="1" applyAlignment="1">
      <alignment horizontal="right"/>
      <protection/>
    </xf>
    <xf numFmtId="3" fontId="56" fillId="0" borderId="50" xfId="53" applyNumberFormat="1" applyFont="1" applyBorder="1" applyAlignment="1">
      <alignment horizontal="right"/>
      <protection/>
    </xf>
    <xf numFmtId="0" fontId="56" fillId="0" borderId="50" xfId="53" applyFont="1" applyBorder="1" applyAlignment="1">
      <alignment wrapText="1"/>
      <protection/>
    </xf>
    <xf numFmtId="0" fontId="56" fillId="0" borderId="49" xfId="53" applyFont="1" applyBorder="1">
      <alignment/>
      <protection/>
    </xf>
    <xf numFmtId="0" fontId="56" fillId="0" borderId="70" xfId="53" applyFont="1" applyBorder="1">
      <alignment/>
      <protection/>
    </xf>
    <xf numFmtId="0" fontId="16" fillId="0" borderId="50" xfId="53" applyFont="1" applyBorder="1" applyAlignment="1">
      <alignment vertical="center" wrapText="1"/>
      <protection/>
    </xf>
    <xf numFmtId="0" fontId="56" fillId="0" borderId="50" xfId="53" applyFont="1" applyBorder="1">
      <alignment/>
      <protection/>
    </xf>
    <xf numFmtId="0" fontId="58" fillId="0" borderId="47" xfId="53" applyFont="1" applyBorder="1" applyAlignment="1">
      <alignment wrapText="1"/>
      <protection/>
    </xf>
    <xf numFmtId="0" fontId="56" fillId="0" borderId="47" xfId="53" applyFont="1" applyBorder="1" applyAlignment="1">
      <alignment vertical="center" wrapText="1"/>
      <protection/>
    </xf>
    <xf numFmtId="0" fontId="56" fillId="0" borderId="70" xfId="53" applyFont="1" applyBorder="1" applyAlignment="1">
      <alignment vertical="center" wrapText="1"/>
      <protection/>
    </xf>
    <xf numFmtId="0" fontId="56" fillId="0" borderId="66" xfId="53" applyFont="1" applyBorder="1" applyAlignment="1">
      <alignment horizontal="right"/>
      <protection/>
    </xf>
    <xf numFmtId="0" fontId="56" fillId="0" borderId="66" xfId="53" applyFont="1" applyBorder="1" applyAlignment="1">
      <alignment vertical="center" wrapText="1"/>
      <protection/>
    </xf>
    <xf numFmtId="3" fontId="56" fillId="0" borderId="0" xfId="53" applyNumberFormat="1" applyFont="1">
      <alignment/>
      <protection/>
    </xf>
    <xf numFmtId="3" fontId="16" fillId="0" borderId="75" xfId="53" applyNumberFormat="1" applyFont="1" applyBorder="1" applyAlignment="1">
      <alignment horizontal="right"/>
      <protection/>
    </xf>
    <xf numFmtId="3" fontId="16" fillId="0" borderId="46" xfId="53" applyNumberFormat="1" applyFont="1" applyBorder="1" applyAlignment="1">
      <alignment horizontal="right"/>
      <protection/>
    </xf>
    <xf numFmtId="178" fontId="16" fillId="0" borderId="47" xfId="53" applyNumberFormat="1" applyFont="1" applyBorder="1" applyAlignment="1">
      <alignment/>
      <protection/>
    </xf>
    <xf numFmtId="0" fontId="56" fillId="0" borderId="46" xfId="53" applyFont="1" applyBorder="1">
      <alignment/>
      <protection/>
    </xf>
    <xf numFmtId="3" fontId="16" fillId="0" borderId="75" xfId="53" applyNumberFormat="1" applyFont="1" applyBorder="1">
      <alignment/>
      <protection/>
    </xf>
    <xf numFmtId="3" fontId="16" fillId="0" borderId="47" xfId="53" applyNumberFormat="1" applyFont="1" applyBorder="1" applyAlignment="1">
      <alignment horizontal="right"/>
      <protection/>
    </xf>
    <xf numFmtId="0" fontId="56" fillId="0" borderId="47" xfId="53" applyFont="1" applyBorder="1" applyAlignment="1">
      <alignment vertical="center"/>
      <protection/>
    </xf>
    <xf numFmtId="0" fontId="58" fillId="0" borderId="32" xfId="53" applyFont="1" applyBorder="1" applyAlignment="1">
      <alignment horizontal="center" vertical="center" wrapText="1"/>
      <protection/>
    </xf>
    <xf numFmtId="0" fontId="58" fillId="0" borderId="32" xfId="53" applyFont="1" applyBorder="1" applyAlignment="1">
      <alignment horizontal="center" vertical="center" wrapText="1"/>
      <protection/>
    </xf>
    <xf numFmtId="0" fontId="56" fillId="0" borderId="0" xfId="53" applyFont="1" applyAlignment="1">
      <alignment horizontal="right"/>
      <protection/>
    </xf>
    <xf numFmtId="0" fontId="56" fillId="0" borderId="0" xfId="53" applyFont="1" applyAlignment="1">
      <alignment horizontal="center" wrapText="1"/>
      <protection/>
    </xf>
    <xf numFmtId="0" fontId="56" fillId="0" borderId="0" xfId="53" applyFont="1" applyBorder="1" applyAlignment="1">
      <alignment horizontal="center" wrapText="1"/>
      <protection/>
    </xf>
    <xf numFmtId="0" fontId="58" fillId="0" borderId="0" xfId="53" applyFont="1">
      <alignment/>
      <protection/>
    </xf>
    <xf numFmtId="3" fontId="57" fillId="0" borderId="66" xfId="53" applyNumberFormat="1" applyFont="1" applyBorder="1" applyAlignment="1">
      <alignment horizontal="right"/>
      <protection/>
    </xf>
    <xf numFmtId="0" fontId="59" fillId="0" borderId="66" xfId="53" applyFont="1" applyBorder="1">
      <alignment/>
      <protection/>
    </xf>
    <xf numFmtId="3" fontId="57" fillId="0" borderId="47" xfId="53" applyNumberFormat="1" applyFont="1" applyBorder="1" applyAlignment="1">
      <alignment horizontal="right"/>
      <protection/>
    </xf>
    <xf numFmtId="0" fontId="59" fillId="0" borderId="47" xfId="53" applyFont="1" applyBorder="1">
      <alignment/>
      <protection/>
    </xf>
    <xf numFmtId="0" fontId="56" fillId="0" borderId="47" xfId="53" applyFont="1" applyBorder="1" applyAlignment="1">
      <alignment horizontal="center"/>
      <protection/>
    </xf>
    <xf numFmtId="3" fontId="60" fillId="0" borderId="66" xfId="53" applyNumberFormat="1" applyFont="1" applyBorder="1" applyAlignment="1">
      <alignment horizontal="right"/>
      <protection/>
    </xf>
    <xf numFmtId="3" fontId="61" fillId="0" borderId="66" xfId="53" applyNumberFormat="1" applyFont="1" applyBorder="1" applyAlignment="1">
      <alignment horizontal="right"/>
      <protection/>
    </xf>
    <xf numFmtId="3" fontId="60" fillId="0" borderId="47" xfId="53" applyNumberFormat="1" applyFont="1" applyBorder="1" applyAlignment="1">
      <alignment horizontal="right"/>
      <protection/>
    </xf>
    <xf numFmtId="3" fontId="61" fillId="0" borderId="47" xfId="53" applyNumberFormat="1" applyFont="1" applyBorder="1" applyAlignment="1">
      <alignment horizontal="right"/>
      <protection/>
    </xf>
    <xf numFmtId="0" fontId="62" fillId="0" borderId="0" xfId="53" applyFont="1">
      <alignment/>
      <protection/>
    </xf>
    <xf numFmtId="43" fontId="55" fillId="0" borderId="0" xfId="0" applyNumberFormat="1" applyFont="1" applyBorder="1" applyAlignment="1">
      <alignment vertical="top" wrapText="1"/>
    </xf>
    <xf numFmtId="41" fontId="27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6" fillId="0" borderId="10" xfId="0" applyNumberFormat="1" applyFont="1" applyBorder="1" applyAlignment="1">
      <alignment vertical="center" wrapText="1"/>
    </xf>
    <xf numFmtId="41" fontId="27" fillId="0" borderId="11" xfId="0" applyNumberFormat="1" applyFont="1" applyBorder="1" applyAlignment="1">
      <alignment/>
    </xf>
    <xf numFmtId="41" fontId="27" fillId="0" borderId="11" xfId="0" applyNumberFormat="1" applyFont="1" applyBorder="1" applyAlignment="1">
      <alignment vertical="top" wrapText="1"/>
    </xf>
    <xf numFmtId="41" fontId="27" fillId="0" borderId="16" xfId="0" applyNumberFormat="1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49" fontId="55" fillId="0" borderId="11" xfId="0" applyNumberFormat="1" applyFont="1" applyBorder="1" applyAlignment="1">
      <alignment vertical="top" wrapText="1"/>
    </xf>
    <xf numFmtId="41" fontId="26" fillId="0" borderId="11" xfId="0" applyNumberFormat="1" applyFont="1" applyBorder="1" applyAlignment="1">
      <alignment/>
    </xf>
    <xf numFmtId="41" fontId="26" fillId="0" borderId="11" xfId="0" applyNumberFormat="1" applyFont="1" applyBorder="1" applyAlignment="1">
      <alignment vertical="top" wrapText="1"/>
    </xf>
    <xf numFmtId="41" fontId="26" fillId="0" borderId="16" xfId="0" applyNumberFormat="1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49" fontId="63" fillId="0" borderId="11" xfId="0" applyNumberFormat="1" applyFont="1" applyBorder="1" applyAlignment="1">
      <alignment vertical="top" wrapText="1"/>
    </xf>
    <xf numFmtId="41" fontId="26" fillId="0" borderId="20" xfId="0" applyNumberFormat="1" applyFont="1" applyBorder="1" applyAlignment="1">
      <alignment vertical="top" wrapText="1"/>
    </xf>
    <xf numFmtId="41" fontId="27" fillId="0" borderId="12" xfId="0" applyNumberFormat="1" applyFont="1" applyBorder="1" applyAlignment="1">
      <alignment vertical="top" wrapText="1"/>
    </xf>
    <xf numFmtId="41" fontId="27" fillId="0" borderId="11" xfId="0" applyNumberFormat="1" applyFont="1" applyBorder="1" applyAlignment="1">
      <alignment vertical="top"/>
    </xf>
    <xf numFmtId="41" fontId="26" fillId="0" borderId="11" xfId="0" applyNumberFormat="1" applyFont="1" applyBorder="1" applyAlignment="1">
      <alignment vertical="top"/>
    </xf>
    <xf numFmtId="179" fontId="27" fillId="0" borderId="11" xfId="0" applyNumberFormat="1" applyFont="1" applyBorder="1" applyAlignment="1">
      <alignment vertical="top" wrapText="1"/>
    </xf>
    <xf numFmtId="179" fontId="26" fillId="0" borderId="11" xfId="0" applyNumberFormat="1" applyFont="1" applyBorder="1" applyAlignment="1">
      <alignment vertical="top" wrapText="1"/>
    </xf>
    <xf numFmtId="41" fontId="27" fillId="0" borderId="76" xfId="0" applyNumberFormat="1" applyFont="1" applyBorder="1" applyAlignment="1">
      <alignment vertical="top" wrapText="1"/>
    </xf>
    <xf numFmtId="41" fontId="26" fillId="0" borderId="11" xfId="0" applyNumberFormat="1" applyFont="1" applyBorder="1" applyAlignment="1">
      <alignment horizontal="center" vertical="top" wrapText="1"/>
    </xf>
    <xf numFmtId="179" fontId="26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41" fontId="26" fillId="0" borderId="11" xfId="0" applyNumberFormat="1" applyFont="1" applyBorder="1" applyAlignment="1">
      <alignment vertical="top" wrapText="1"/>
    </xf>
    <xf numFmtId="169" fontId="27" fillId="0" borderId="11" xfId="44" applyNumberFormat="1" applyFont="1" applyBorder="1" applyAlignment="1">
      <alignment vertical="top" wrapText="1"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/>
    </xf>
    <xf numFmtId="41" fontId="26" fillId="0" borderId="11" xfId="0" applyNumberFormat="1" applyFont="1" applyBorder="1" applyAlignment="1">
      <alignment/>
    </xf>
    <xf numFmtId="41" fontId="26" fillId="0" borderId="11" xfId="0" applyNumberFormat="1" applyFont="1" applyBorder="1" applyAlignment="1">
      <alignment vertical="top"/>
    </xf>
    <xf numFmtId="41" fontId="26" fillId="0" borderId="14" xfId="0" applyNumberFormat="1" applyFont="1" applyBorder="1" applyAlignment="1">
      <alignment/>
    </xf>
    <xf numFmtId="41" fontId="26" fillId="0" borderId="14" xfId="0" applyNumberFormat="1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49" fontId="63" fillId="0" borderId="14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view="pageLayout" workbookViewId="0" topLeftCell="A1">
      <selection activeCell="E8" sqref="E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2.75390625" style="0" customWidth="1"/>
    <col min="5" max="5" width="15.25390625" style="0" customWidth="1"/>
    <col min="6" max="6" width="15.375" style="138" customWidth="1"/>
  </cols>
  <sheetData>
    <row r="1" spans="1:6" ht="18">
      <c r="A1" s="164" t="s">
        <v>40</v>
      </c>
      <c r="B1" s="164"/>
      <c r="C1" s="164"/>
      <c r="D1" s="164"/>
      <c r="E1" s="164"/>
      <c r="F1" s="164"/>
    </row>
    <row r="2" spans="2:4" ht="18">
      <c r="B2" s="2"/>
      <c r="C2" s="2"/>
      <c r="D2" s="2"/>
    </row>
    <row r="4" spans="1:6" s="23" customFormat="1" ht="25.5">
      <c r="A4" s="22" t="s">
        <v>1</v>
      </c>
      <c r="B4" s="22" t="s">
        <v>2</v>
      </c>
      <c r="C4" s="22" t="s">
        <v>3</v>
      </c>
      <c r="D4" s="22" t="s">
        <v>4</v>
      </c>
      <c r="E4" s="22" t="s">
        <v>18</v>
      </c>
      <c r="F4" s="136" t="s">
        <v>19</v>
      </c>
    </row>
    <row r="5" spans="1:6" s="19" customFormat="1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137">
        <v>6</v>
      </c>
    </row>
    <row r="6" spans="1:6" ht="19.5" customHeight="1">
      <c r="A6" s="108">
        <v>600</v>
      </c>
      <c r="B6" s="118"/>
      <c r="C6" s="123"/>
      <c r="D6" s="109" t="s">
        <v>136</v>
      </c>
      <c r="E6" s="107"/>
      <c r="F6" s="139">
        <v>5503607</v>
      </c>
    </row>
    <row r="7" spans="1:6" ht="19.5" customHeight="1">
      <c r="A7" s="119"/>
      <c r="B7" s="110">
        <v>60016</v>
      </c>
      <c r="C7" s="124"/>
      <c r="D7" s="110" t="s">
        <v>137</v>
      </c>
      <c r="E7" s="120"/>
      <c r="F7" s="140">
        <v>5503607</v>
      </c>
    </row>
    <row r="8" spans="1:6" ht="30" customHeight="1">
      <c r="A8" s="121"/>
      <c r="B8" s="122"/>
      <c r="C8" s="125">
        <v>6290</v>
      </c>
      <c r="D8" s="117" t="s">
        <v>138</v>
      </c>
      <c r="E8" s="122"/>
      <c r="F8" s="141">
        <v>1850000</v>
      </c>
    </row>
    <row r="9" spans="1:6" ht="33" customHeight="1">
      <c r="A9" s="119"/>
      <c r="B9" s="120"/>
      <c r="C9" s="126">
        <v>6298</v>
      </c>
      <c r="D9" s="117" t="s">
        <v>138</v>
      </c>
      <c r="E9" s="120"/>
      <c r="F9" s="140">
        <v>3573607</v>
      </c>
    </row>
    <row r="10" spans="1:6" ht="27" customHeight="1">
      <c r="A10" s="121"/>
      <c r="B10" s="122"/>
      <c r="C10" s="125" t="s">
        <v>237</v>
      </c>
      <c r="D10" s="117" t="s">
        <v>238</v>
      </c>
      <c r="E10" s="122"/>
      <c r="F10" s="141">
        <v>80000</v>
      </c>
    </row>
    <row r="11" spans="1:6" ht="19.5" customHeight="1">
      <c r="A11" s="114">
        <v>700</v>
      </c>
      <c r="B11" s="122"/>
      <c r="C11" s="127"/>
      <c r="D11" s="115" t="s">
        <v>139</v>
      </c>
      <c r="E11" s="131">
        <v>8663200</v>
      </c>
      <c r="F11" s="132">
        <v>9620000</v>
      </c>
    </row>
    <row r="12" spans="1:6" ht="19.5" customHeight="1">
      <c r="A12" s="46"/>
      <c r="B12" s="110">
        <v>70005</v>
      </c>
      <c r="C12" s="126"/>
      <c r="D12" s="110" t="s">
        <v>140</v>
      </c>
      <c r="E12" s="111">
        <v>8663200</v>
      </c>
      <c r="F12" s="140">
        <v>9220000</v>
      </c>
    </row>
    <row r="13" spans="1:6" ht="30.75" customHeight="1">
      <c r="A13" s="87"/>
      <c r="B13" s="112"/>
      <c r="C13" s="125" t="s">
        <v>157</v>
      </c>
      <c r="D13" s="117" t="s">
        <v>141</v>
      </c>
      <c r="E13" s="113">
        <v>470500</v>
      </c>
      <c r="F13" s="141"/>
    </row>
    <row r="14" spans="1:6" ht="27.75" customHeight="1">
      <c r="A14" s="87"/>
      <c r="B14" s="112"/>
      <c r="C14" s="125" t="s">
        <v>158</v>
      </c>
      <c r="D14" s="117" t="s">
        <v>142</v>
      </c>
      <c r="E14" s="113">
        <v>30000</v>
      </c>
      <c r="F14" s="141"/>
    </row>
    <row r="15" spans="1:6" ht="19.5" customHeight="1">
      <c r="A15" s="87"/>
      <c r="B15" s="112"/>
      <c r="C15" s="125" t="s">
        <v>159</v>
      </c>
      <c r="D15" s="112" t="s">
        <v>143</v>
      </c>
      <c r="E15" s="113">
        <v>48500</v>
      </c>
      <c r="F15" s="141"/>
    </row>
    <row r="16" spans="1:6" ht="26.25" customHeight="1">
      <c r="A16" s="87"/>
      <c r="B16" s="112"/>
      <c r="C16" s="125" t="s">
        <v>160</v>
      </c>
      <c r="D16" s="117" t="s">
        <v>145</v>
      </c>
      <c r="E16" s="113">
        <v>7814200</v>
      </c>
      <c r="F16" s="141"/>
    </row>
    <row r="17" spans="1:6" ht="30" customHeight="1">
      <c r="A17" s="87"/>
      <c r="B17" s="112"/>
      <c r="C17" s="125" t="s">
        <v>161</v>
      </c>
      <c r="D17" s="117" t="s">
        <v>144</v>
      </c>
      <c r="E17" s="113"/>
      <c r="F17" s="141">
        <v>40000</v>
      </c>
    </row>
    <row r="18" spans="1:6" ht="19.5" customHeight="1">
      <c r="A18" s="87"/>
      <c r="B18" s="112"/>
      <c r="C18" s="125" t="s">
        <v>162</v>
      </c>
      <c r="D18" s="112" t="s">
        <v>146</v>
      </c>
      <c r="E18" s="113"/>
      <c r="F18" s="141">
        <v>9180000</v>
      </c>
    </row>
    <row r="19" spans="1:6" ht="19.5" customHeight="1">
      <c r="A19" s="87"/>
      <c r="B19" s="112"/>
      <c r="C19" s="125" t="s">
        <v>163</v>
      </c>
      <c r="D19" s="112" t="s">
        <v>147</v>
      </c>
      <c r="E19" s="113">
        <v>300000</v>
      </c>
      <c r="F19" s="141"/>
    </row>
    <row r="20" spans="1:6" ht="19.5" customHeight="1">
      <c r="A20" s="87"/>
      <c r="B20" s="112">
        <v>70095</v>
      </c>
      <c r="C20" s="125"/>
      <c r="D20" s="112" t="s">
        <v>148</v>
      </c>
      <c r="E20" s="113"/>
      <c r="F20" s="141">
        <v>400000</v>
      </c>
    </row>
    <row r="21" spans="1:6" ht="26.25" customHeight="1">
      <c r="A21" s="87"/>
      <c r="B21" s="112"/>
      <c r="C21" s="125">
        <v>6290</v>
      </c>
      <c r="D21" s="117" t="s">
        <v>138</v>
      </c>
      <c r="E21" s="113"/>
      <c r="F21" s="141">
        <v>400000</v>
      </c>
    </row>
    <row r="22" spans="1:6" ht="19.5" customHeight="1">
      <c r="A22" s="114">
        <v>710</v>
      </c>
      <c r="B22" s="115"/>
      <c r="C22" s="133"/>
      <c r="D22" s="115" t="s">
        <v>149</v>
      </c>
      <c r="E22" s="131">
        <v>7000</v>
      </c>
      <c r="F22" s="141"/>
    </row>
    <row r="23" spans="1:6" ht="19.5" customHeight="1">
      <c r="A23" s="87"/>
      <c r="B23" s="112">
        <v>71035</v>
      </c>
      <c r="C23" s="125"/>
      <c r="D23" s="112" t="s">
        <v>150</v>
      </c>
      <c r="E23" s="113">
        <v>7000</v>
      </c>
      <c r="F23" s="141"/>
    </row>
    <row r="24" spans="1:6" ht="24.75" customHeight="1">
      <c r="A24" s="87"/>
      <c r="B24" s="112"/>
      <c r="C24" s="125">
        <v>2020</v>
      </c>
      <c r="D24" s="117" t="s">
        <v>151</v>
      </c>
      <c r="E24" s="113">
        <v>7000</v>
      </c>
      <c r="F24" s="141"/>
    </row>
    <row r="25" spans="1:6" ht="19.5" customHeight="1">
      <c r="A25" s="114">
        <v>750</v>
      </c>
      <c r="B25" s="115"/>
      <c r="C25" s="133"/>
      <c r="D25" s="115" t="s">
        <v>152</v>
      </c>
      <c r="E25" s="131">
        <v>270653</v>
      </c>
      <c r="F25" s="141"/>
    </row>
    <row r="26" spans="1:6" ht="27.75" customHeight="1">
      <c r="A26" s="87"/>
      <c r="B26" s="112">
        <v>75011</v>
      </c>
      <c r="C26" s="128"/>
      <c r="D26" s="117" t="s">
        <v>151</v>
      </c>
      <c r="E26" s="113">
        <v>250653</v>
      </c>
      <c r="F26" s="141"/>
    </row>
    <row r="27" spans="1:6" ht="25.5" customHeight="1">
      <c r="A27" s="87"/>
      <c r="B27" s="112"/>
      <c r="C27" s="128">
        <v>2010</v>
      </c>
      <c r="D27" s="117" t="s">
        <v>151</v>
      </c>
      <c r="E27" s="113">
        <v>250653</v>
      </c>
      <c r="F27" s="141"/>
    </row>
    <row r="28" spans="1:6" ht="19.5" customHeight="1">
      <c r="A28" s="87"/>
      <c r="B28" s="112">
        <v>75023</v>
      </c>
      <c r="C28" s="125"/>
      <c r="D28" s="112" t="s">
        <v>153</v>
      </c>
      <c r="E28" s="113">
        <v>20000</v>
      </c>
      <c r="F28" s="141"/>
    </row>
    <row r="29" spans="1:6" ht="19.5" customHeight="1">
      <c r="A29" s="87"/>
      <c r="B29" s="112"/>
      <c r="C29" s="125" t="s">
        <v>164</v>
      </c>
      <c r="D29" s="112" t="s">
        <v>154</v>
      </c>
      <c r="E29" s="113">
        <v>20000</v>
      </c>
      <c r="F29" s="141"/>
    </row>
    <row r="30" spans="1:6" ht="28.5" customHeight="1">
      <c r="A30" s="114">
        <v>751</v>
      </c>
      <c r="B30" s="115"/>
      <c r="C30" s="133"/>
      <c r="D30" s="134" t="s">
        <v>155</v>
      </c>
      <c r="E30" s="131">
        <v>8735</v>
      </c>
      <c r="F30" s="141"/>
    </row>
    <row r="31" spans="1:6" ht="24.75" customHeight="1">
      <c r="A31" s="87"/>
      <c r="B31" s="112">
        <v>75101</v>
      </c>
      <c r="C31" s="125"/>
      <c r="D31" s="117" t="s">
        <v>155</v>
      </c>
      <c r="E31" s="113">
        <v>8735</v>
      </c>
      <c r="F31" s="141"/>
    </row>
    <row r="32" spans="1:6" ht="30.75" customHeight="1">
      <c r="A32" s="87"/>
      <c r="B32" s="112"/>
      <c r="C32" s="125">
        <v>2010</v>
      </c>
      <c r="D32" s="117" t="s">
        <v>151</v>
      </c>
      <c r="E32" s="113">
        <v>8735</v>
      </c>
      <c r="F32" s="141"/>
    </row>
    <row r="33" spans="1:6" ht="27" customHeight="1">
      <c r="A33" s="114">
        <v>754</v>
      </c>
      <c r="B33" s="115"/>
      <c r="C33" s="133"/>
      <c r="D33" s="134" t="s">
        <v>156</v>
      </c>
      <c r="E33" s="131">
        <v>50000</v>
      </c>
      <c r="F33" s="141"/>
    </row>
    <row r="34" spans="1:6" ht="19.5" customHeight="1">
      <c r="A34" s="87"/>
      <c r="B34" s="112">
        <v>75416</v>
      </c>
      <c r="C34" s="125"/>
      <c r="D34" s="112" t="s">
        <v>166</v>
      </c>
      <c r="E34" s="113">
        <v>50000</v>
      </c>
      <c r="F34" s="141"/>
    </row>
    <row r="35" spans="1:6" ht="19.5" customHeight="1">
      <c r="A35" s="87"/>
      <c r="B35" s="112"/>
      <c r="C35" s="125" t="s">
        <v>165</v>
      </c>
      <c r="D35" s="112" t="s">
        <v>167</v>
      </c>
      <c r="E35" s="113">
        <v>50000</v>
      </c>
      <c r="F35" s="141"/>
    </row>
    <row r="36" spans="1:6" ht="39" customHeight="1">
      <c r="A36" s="114">
        <v>756</v>
      </c>
      <c r="B36" s="115"/>
      <c r="C36" s="133"/>
      <c r="D36" s="134" t="s">
        <v>168</v>
      </c>
      <c r="E36" s="132">
        <v>49188548</v>
      </c>
      <c r="F36" s="141"/>
    </row>
    <row r="37" spans="1:6" ht="19.5" customHeight="1">
      <c r="A37" s="87"/>
      <c r="B37" s="112">
        <v>75601</v>
      </c>
      <c r="C37" s="125"/>
      <c r="D37" s="112" t="s">
        <v>169</v>
      </c>
      <c r="E37" s="113">
        <v>30000</v>
      </c>
      <c r="F37" s="141"/>
    </row>
    <row r="38" spans="1:6" ht="33" customHeight="1">
      <c r="A38" s="87"/>
      <c r="B38" s="112"/>
      <c r="C38" s="125" t="s">
        <v>170</v>
      </c>
      <c r="D38" s="117" t="s">
        <v>171</v>
      </c>
      <c r="E38" s="113">
        <v>30000</v>
      </c>
      <c r="F38" s="141"/>
    </row>
    <row r="39" spans="1:6" ht="36" customHeight="1">
      <c r="A39" s="87"/>
      <c r="B39" s="112">
        <v>75615</v>
      </c>
      <c r="C39" s="125"/>
      <c r="D39" s="117" t="s">
        <v>172</v>
      </c>
      <c r="E39" s="113">
        <v>15747000</v>
      </c>
      <c r="F39" s="141"/>
    </row>
    <row r="40" spans="1:6" ht="19.5" customHeight="1">
      <c r="A40" s="87"/>
      <c r="B40" s="112"/>
      <c r="C40" s="125" t="s">
        <v>173</v>
      </c>
      <c r="D40" s="112" t="s">
        <v>174</v>
      </c>
      <c r="E40" s="113">
        <v>14500000</v>
      </c>
      <c r="F40" s="141"/>
    </row>
    <row r="41" spans="1:6" ht="19.5" customHeight="1">
      <c r="A41" s="87"/>
      <c r="B41" s="112"/>
      <c r="C41" s="125" t="s">
        <v>182</v>
      </c>
      <c r="D41" s="112" t="s">
        <v>180</v>
      </c>
      <c r="E41" s="113">
        <v>5000</v>
      </c>
      <c r="F41" s="141"/>
    </row>
    <row r="42" spans="1:6" ht="19.5" customHeight="1">
      <c r="A42" s="87"/>
      <c r="B42" s="112"/>
      <c r="C42" s="125" t="s">
        <v>175</v>
      </c>
      <c r="D42" s="112" t="s">
        <v>181</v>
      </c>
      <c r="E42" s="113">
        <v>32000</v>
      </c>
      <c r="F42" s="141"/>
    </row>
    <row r="43" spans="1:6" ht="19.5" customHeight="1">
      <c r="A43" s="87"/>
      <c r="B43" s="112"/>
      <c r="C43" s="125" t="s">
        <v>176</v>
      </c>
      <c r="D43" s="112" t="s">
        <v>183</v>
      </c>
      <c r="E43" s="113">
        <v>200000</v>
      </c>
      <c r="F43" s="141"/>
    </row>
    <row r="44" spans="1:6" ht="19.5" customHeight="1">
      <c r="A44" s="87"/>
      <c r="B44" s="112"/>
      <c r="C44" s="125" t="s">
        <v>177</v>
      </c>
      <c r="D44" s="112" t="s">
        <v>184</v>
      </c>
      <c r="E44" s="113">
        <v>10000</v>
      </c>
      <c r="F44" s="141"/>
    </row>
    <row r="45" spans="1:6" ht="19.5" customHeight="1">
      <c r="A45" s="87"/>
      <c r="B45" s="112"/>
      <c r="C45" s="125" t="s">
        <v>178</v>
      </c>
      <c r="D45" s="112" t="s">
        <v>185</v>
      </c>
      <c r="E45" s="113">
        <v>150000</v>
      </c>
      <c r="F45" s="141"/>
    </row>
    <row r="46" spans="1:6" ht="19.5" customHeight="1">
      <c r="A46" s="87"/>
      <c r="B46" s="112"/>
      <c r="C46" s="125" t="s">
        <v>179</v>
      </c>
      <c r="D46" s="112" t="s">
        <v>186</v>
      </c>
      <c r="E46" s="113">
        <v>850000</v>
      </c>
      <c r="F46" s="141"/>
    </row>
    <row r="47" spans="1:6" ht="33" customHeight="1">
      <c r="A47" s="87"/>
      <c r="B47" s="112">
        <v>75616</v>
      </c>
      <c r="C47" s="125"/>
      <c r="D47" s="117" t="s">
        <v>187</v>
      </c>
      <c r="E47" s="113">
        <v>7805550</v>
      </c>
      <c r="F47" s="141"/>
    </row>
    <row r="48" spans="1:6" ht="19.5" customHeight="1">
      <c r="A48" s="87"/>
      <c r="B48" s="112"/>
      <c r="C48" s="125" t="s">
        <v>173</v>
      </c>
      <c r="D48" s="112" t="s">
        <v>174</v>
      </c>
      <c r="E48" s="113">
        <v>4300000</v>
      </c>
      <c r="F48" s="141"/>
    </row>
    <row r="49" spans="1:6" ht="19.5" customHeight="1">
      <c r="A49" s="87"/>
      <c r="B49" s="112"/>
      <c r="C49" s="125" t="s">
        <v>182</v>
      </c>
      <c r="D49" s="112" t="s">
        <v>180</v>
      </c>
      <c r="E49" s="113">
        <v>140000</v>
      </c>
      <c r="F49" s="141"/>
    </row>
    <row r="50" spans="1:6" ht="19.5" customHeight="1">
      <c r="A50" s="87"/>
      <c r="B50" s="112"/>
      <c r="C50" s="125" t="s">
        <v>175</v>
      </c>
      <c r="D50" s="112" t="s">
        <v>181</v>
      </c>
      <c r="E50" s="113">
        <v>550</v>
      </c>
      <c r="F50" s="141"/>
    </row>
    <row r="51" spans="1:6" ht="19.5" customHeight="1">
      <c r="A51" s="87"/>
      <c r="B51" s="112"/>
      <c r="C51" s="125" t="s">
        <v>176</v>
      </c>
      <c r="D51" s="112" t="s">
        <v>183</v>
      </c>
      <c r="E51" s="113">
        <v>430000</v>
      </c>
      <c r="F51" s="141"/>
    </row>
    <row r="52" spans="1:6" ht="19.5" customHeight="1">
      <c r="A52" s="87"/>
      <c r="B52" s="112"/>
      <c r="C52" s="125" t="s">
        <v>188</v>
      </c>
      <c r="D52" s="112" t="s">
        <v>191</v>
      </c>
      <c r="E52" s="113">
        <v>200000</v>
      </c>
      <c r="F52" s="141"/>
    </row>
    <row r="53" spans="1:6" ht="19.5" customHeight="1">
      <c r="A53" s="87"/>
      <c r="B53" s="112"/>
      <c r="C53" s="125" t="s">
        <v>189</v>
      </c>
      <c r="D53" s="112" t="s">
        <v>192</v>
      </c>
      <c r="E53" s="113">
        <v>15000</v>
      </c>
      <c r="F53" s="141"/>
    </row>
    <row r="54" spans="1:6" ht="19.5" customHeight="1">
      <c r="A54" s="87"/>
      <c r="B54" s="112"/>
      <c r="C54" s="125" t="s">
        <v>190</v>
      </c>
      <c r="D54" s="112" t="s">
        <v>193</v>
      </c>
      <c r="E54" s="113">
        <v>700000</v>
      </c>
      <c r="F54" s="141"/>
    </row>
    <row r="55" spans="1:6" ht="27" customHeight="1">
      <c r="A55" s="87"/>
      <c r="B55" s="112"/>
      <c r="C55" s="125" t="s">
        <v>158</v>
      </c>
      <c r="D55" s="117" t="s">
        <v>142</v>
      </c>
      <c r="E55" s="113">
        <v>20000</v>
      </c>
      <c r="F55" s="141"/>
    </row>
    <row r="56" spans="1:6" ht="19.5" customHeight="1">
      <c r="A56" s="87"/>
      <c r="B56" s="112"/>
      <c r="C56" s="125" t="s">
        <v>177</v>
      </c>
      <c r="D56" s="112" t="s">
        <v>184</v>
      </c>
      <c r="E56" s="113">
        <v>1100000</v>
      </c>
      <c r="F56" s="141"/>
    </row>
    <row r="57" spans="1:6" ht="19.5" customHeight="1">
      <c r="A57" s="87"/>
      <c r="B57" s="112"/>
      <c r="C57" s="125" t="s">
        <v>159</v>
      </c>
      <c r="D57" s="112" t="s">
        <v>194</v>
      </c>
      <c r="E57" s="113">
        <v>800000</v>
      </c>
      <c r="F57" s="141"/>
    </row>
    <row r="58" spans="1:6" ht="27.75" customHeight="1">
      <c r="A58" s="87"/>
      <c r="B58" s="112"/>
      <c r="C58" s="125" t="s">
        <v>178</v>
      </c>
      <c r="D58" s="117" t="s">
        <v>195</v>
      </c>
      <c r="E58" s="113">
        <v>100000</v>
      </c>
      <c r="F58" s="141"/>
    </row>
    <row r="59" spans="1:6" ht="25.5" customHeight="1">
      <c r="A59" s="87"/>
      <c r="B59" s="112">
        <v>75618</v>
      </c>
      <c r="C59" s="125"/>
      <c r="D59" s="117" t="s">
        <v>196</v>
      </c>
      <c r="E59" s="113">
        <v>1690000</v>
      </c>
      <c r="F59" s="141"/>
    </row>
    <row r="60" spans="1:6" ht="19.5" customHeight="1">
      <c r="A60" s="87"/>
      <c r="B60" s="112"/>
      <c r="C60" s="125" t="s">
        <v>197</v>
      </c>
      <c r="D60" s="112" t="s">
        <v>198</v>
      </c>
      <c r="E60" s="113">
        <v>1000000</v>
      </c>
      <c r="F60" s="141"/>
    </row>
    <row r="61" spans="1:6" ht="24.75" customHeight="1">
      <c r="A61" s="87"/>
      <c r="B61" s="112"/>
      <c r="C61" s="125" t="s">
        <v>199</v>
      </c>
      <c r="D61" s="117" t="s">
        <v>200</v>
      </c>
      <c r="E61" s="113">
        <v>650000</v>
      </c>
      <c r="F61" s="141"/>
    </row>
    <row r="62" spans="1:6" ht="19.5" customHeight="1">
      <c r="A62" s="87"/>
      <c r="B62" s="112"/>
      <c r="C62" s="125" t="s">
        <v>158</v>
      </c>
      <c r="D62" s="112" t="s">
        <v>201</v>
      </c>
      <c r="E62" s="113">
        <v>40000</v>
      </c>
      <c r="F62" s="141"/>
    </row>
    <row r="63" spans="1:6" ht="30.75" customHeight="1">
      <c r="A63" s="87"/>
      <c r="B63" s="112">
        <v>75621</v>
      </c>
      <c r="C63" s="125"/>
      <c r="D63" s="117" t="s">
        <v>202</v>
      </c>
      <c r="E63" s="113">
        <v>23915998</v>
      </c>
      <c r="F63" s="141"/>
    </row>
    <row r="64" spans="1:6" ht="19.5" customHeight="1">
      <c r="A64" s="87"/>
      <c r="B64" s="112"/>
      <c r="C64" s="125" t="s">
        <v>203</v>
      </c>
      <c r="D64" s="112" t="s">
        <v>204</v>
      </c>
      <c r="E64" s="113">
        <v>22115998</v>
      </c>
      <c r="F64" s="141"/>
    </row>
    <row r="65" spans="1:6" ht="19.5" customHeight="1">
      <c r="A65" s="87"/>
      <c r="B65" s="112"/>
      <c r="C65" s="125" t="s">
        <v>205</v>
      </c>
      <c r="D65" s="112" t="s">
        <v>206</v>
      </c>
      <c r="E65" s="113">
        <v>1800000</v>
      </c>
      <c r="F65" s="141"/>
    </row>
    <row r="66" spans="1:6" ht="19.5" customHeight="1">
      <c r="A66" s="114">
        <v>758</v>
      </c>
      <c r="B66" s="115"/>
      <c r="C66" s="133"/>
      <c r="D66" s="115" t="s">
        <v>207</v>
      </c>
      <c r="E66" s="132">
        <v>22951062</v>
      </c>
      <c r="F66" s="141"/>
    </row>
    <row r="67" spans="1:6" ht="19.5" customHeight="1">
      <c r="A67" s="87"/>
      <c r="B67" s="112">
        <v>75801</v>
      </c>
      <c r="C67" s="125"/>
      <c r="D67" s="112" t="s">
        <v>208</v>
      </c>
      <c r="E67" s="113">
        <v>18461901</v>
      </c>
      <c r="F67" s="141"/>
    </row>
    <row r="68" spans="1:6" ht="19.5" customHeight="1">
      <c r="A68" s="87"/>
      <c r="B68" s="112"/>
      <c r="C68" s="125" t="s">
        <v>209</v>
      </c>
      <c r="D68" s="112" t="s">
        <v>210</v>
      </c>
      <c r="E68" s="113">
        <v>18461901</v>
      </c>
      <c r="F68" s="141"/>
    </row>
    <row r="69" spans="1:6" ht="19.5" customHeight="1">
      <c r="A69" s="87"/>
      <c r="B69" s="112">
        <v>75807</v>
      </c>
      <c r="C69" s="125"/>
      <c r="D69" s="112" t="s">
        <v>211</v>
      </c>
      <c r="E69" s="113">
        <v>4185964</v>
      </c>
      <c r="F69" s="141"/>
    </row>
    <row r="70" spans="1:6" ht="19.5" customHeight="1">
      <c r="A70" s="87"/>
      <c r="B70" s="112"/>
      <c r="C70" s="125" t="s">
        <v>209</v>
      </c>
      <c r="D70" s="112" t="s">
        <v>210</v>
      </c>
      <c r="E70" s="113">
        <v>4185964</v>
      </c>
      <c r="F70" s="141"/>
    </row>
    <row r="71" spans="1:6" ht="19.5" customHeight="1">
      <c r="A71" s="87"/>
      <c r="B71" s="112">
        <v>75814</v>
      </c>
      <c r="C71" s="125"/>
      <c r="D71" s="112" t="s">
        <v>212</v>
      </c>
      <c r="E71" s="113">
        <v>150000</v>
      </c>
      <c r="F71" s="141"/>
    </row>
    <row r="72" spans="1:6" ht="19.5" customHeight="1">
      <c r="A72" s="87"/>
      <c r="B72" s="112"/>
      <c r="C72" s="125" t="s">
        <v>213</v>
      </c>
      <c r="D72" s="112" t="s">
        <v>214</v>
      </c>
      <c r="E72" s="113">
        <v>150000</v>
      </c>
      <c r="F72" s="141"/>
    </row>
    <row r="73" spans="1:6" ht="19.5" customHeight="1">
      <c r="A73" s="87"/>
      <c r="B73" s="112">
        <v>75831</v>
      </c>
      <c r="C73" s="125"/>
      <c r="D73" s="112" t="s">
        <v>215</v>
      </c>
      <c r="E73" s="113">
        <v>153197</v>
      </c>
      <c r="F73" s="141"/>
    </row>
    <row r="74" spans="1:6" ht="19.5" customHeight="1">
      <c r="A74" s="87"/>
      <c r="B74" s="112"/>
      <c r="C74" s="125" t="s">
        <v>209</v>
      </c>
      <c r="D74" s="112" t="s">
        <v>210</v>
      </c>
      <c r="E74" s="113">
        <v>153197</v>
      </c>
      <c r="F74" s="141"/>
    </row>
    <row r="75" spans="1:6" ht="19.5" customHeight="1">
      <c r="A75" s="114">
        <v>801</v>
      </c>
      <c r="B75" s="115"/>
      <c r="C75" s="133"/>
      <c r="D75" s="115" t="s">
        <v>216</v>
      </c>
      <c r="E75" s="131">
        <v>122500</v>
      </c>
      <c r="F75" s="141"/>
    </row>
    <row r="76" spans="1:6" ht="19.5" customHeight="1">
      <c r="A76" s="87"/>
      <c r="B76" s="112">
        <v>80104</v>
      </c>
      <c r="C76" s="125"/>
      <c r="D76" s="112" t="s">
        <v>109</v>
      </c>
      <c r="E76" s="113">
        <v>70000</v>
      </c>
      <c r="F76" s="141"/>
    </row>
    <row r="77" spans="1:6" ht="19.5" customHeight="1">
      <c r="A77" s="87"/>
      <c r="B77" s="112"/>
      <c r="C77" s="125" t="s">
        <v>164</v>
      </c>
      <c r="D77" s="112" t="s">
        <v>154</v>
      </c>
      <c r="E77" s="113">
        <v>70000</v>
      </c>
      <c r="F77" s="141"/>
    </row>
    <row r="78" spans="1:6" ht="19.5" customHeight="1">
      <c r="A78" s="87"/>
      <c r="B78" s="112">
        <v>80114</v>
      </c>
      <c r="C78" s="125"/>
      <c r="D78" s="112" t="s">
        <v>217</v>
      </c>
      <c r="E78" s="113">
        <v>52500</v>
      </c>
      <c r="F78" s="141"/>
    </row>
    <row r="79" spans="1:6" ht="19.5" customHeight="1">
      <c r="A79" s="87"/>
      <c r="B79" s="112"/>
      <c r="C79" s="125" t="s">
        <v>164</v>
      </c>
      <c r="D79" s="112" t="s">
        <v>154</v>
      </c>
      <c r="E79" s="113">
        <v>52500</v>
      </c>
      <c r="F79" s="141"/>
    </row>
    <row r="80" spans="1:6" ht="19.5" customHeight="1">
      <c r="A80" s="114">
        <v>851</v>
      </c>
      <c r="B80" s="115"/>
      <c r="C80" s="133"/>
      <c r="D80" s="115" t="s">
        <v>218</v>
      </c>
      <c r="E80" s="131">
        <v>750</v>
      </c>
      <c r="F80" s="141"/>
    </row>
    <row r="81" spans="1:6" ht="19.5" customHeight="1">
      <c r="A81" s="87"/>
      <c r="B81" s="112">
        <v>85195</v>
      </c>
      <c r="C81" s="125"/>
      <c r="D81" s="112" t="s">
        <v>148</v>
      </c>
      <c r="E81" s="113">
        <v>750</v>
      </c>
      <c r="F81" s="141"/>
    </row>
    <row r="82" spans="1:6" ht="27.75" customHeight="1">
      <c r="A82" s="87"/>
      <c r="B82" s="112"/>
      <c r="C82" s="125" t="s">
        <v>219</v>
      </c>
      <c r="D82" s="117" t="s">
        <v>225</v>
      </c>
      <c r="E82" s="113">
        <v>750</v>
      </c>
      <c r="F82" s="141"/>
    </row>
    <row r="83" spans="1:6" ht="19.5" customHeight="1">
      <c r="A83" s="114">
        <v>852</v>
      </c>
      <c r="B83" s="115"/>
      <c r="C83" s="133"/>
      <c r="D83" s="115" t="s">
        <v>220</v>
      </c>
      <c r="E83" s="132">
        <v>15381255</v>
      </c>
      <c r="F83" s="141"/>
    </row>
    <row r="84" spans="1:6" ht="19.5" customHeight="1">
      <c r="A84" s="87"/>
      <c r="B84" s="112">
        <v>85203</v>
      </c>
      <c r="C84" s="125"/>
      <c r="D84" s="112" t="s">
        <v>221</v>
      </c>
      <c r="E84" s="113">
        <v>324000</v>
      </c>
      <c r="F84" s="141"/>
    </row>
    <row r="85" spans="1:6" ht="27" customHeight="1">
      <c r="A85" s="87"/>
      <c r="B85" s="112"/>
      <c r="C85" s="125" t="s">
        <v>219</v>
      </c>
      <c r="D85" s="117" t="s">
        <v>225</v>
      </c>
      <c r="E85" s="113">
        <v>324000</v>
      </c>
      <c r="F85" s="141"/>
    </row>
    <row r="86" spans="1:6" ht="39.75" customHeight="1">
      <c r="A86" s="87"/>
      <c r="B86" s="112">
        <v>85212</v>
      </c>
      <c r="C86" s="125"/>
      <c r="D86" s="117" t="s">
        <v>222</v>
      </c>
      <c r="E86" s="113">
        <v>11973248</v>
      </c>
      <c r="F86" s="141"/>
    </row>
    <row r="87" spans="1:6" ht="30" customHeight="1">
      <c r="A87" s="87"/>
      <c r="B87" s="112"/>
      <c r="C87" s="125" t="s">
        <v>219</v>
      </c>
      <c r="D87" s="117" t="s">
        <v>225</v>
      </c>
      <c r="E87" s="113">
        <v>11973248</v>
      </c>
      <c r="F87" s="141"/>
    </row>
    <row r="88" spans="1:6" ht="28.5" customHeight="1">
      <c r="A88" s="87"/>
      <c r="B88" s="112">
        <v>85213</v>
      </c>
      <c r="C88" s="125"/>
      <c r="D88" s="117" t="s">
        <v>223</v>
      </c>
      <c r="E88" s="113">
        <v>141784</v>
      </c>
      <c r="F88" s="141"/>
    </row>
    <row r="89" spans="1:6" ht="32.25" customHeight="1">
      <c r="A89" s="87"/>
      <c r="B89" s="112"/>
      <c r="C89" s="125" t="s">
        <v>224</v>
      </c>
      <c r="D89" s="117" t="s">
        <v>226</v>
      </c>
      <c r="E89" s="113">
        <v>141784</v>
      </c>
      <c r="F89" s="141"/>
    </row>
    <row r="90" spans="1:6" ht="29.25" customHeight="1">
      <c r="A90" s="87"/>
      <c r="B90" s="112">
        <v>85214</v>
      </c>
      <c r="C90" s="125"/>
      <c r="D90" s="117" t="s">
        <v>227</v>
      </c>
      <c r="E90" s="113">
        <v>861244</v>
      </c>
      <c r="F90" s="141"/>
    </row>
    <row r="91" spans="1:6" ht="26.25" customHeight="1">
      <c r="A91" s="87"/>
      <c r="B91" s="112"/>
      <c r="C91" s="125" t="s">
        <v>224</v>
      </c>
      <c r="D91" s="117" t="s">
        <v>226</v>
      </c>
      <c r="E91" s="113">
        <v>861244</v>
      </c>
      <c r="F91" s="141"/>
    </row>
    <row r="92" spans="1:6" ht="19.5" customHeight="1">
      <c r="A92" s="87"/>
      <c r="B92" s="112">
        <v>85216</v>
      </c>
      <c r="C92" s="125"/>
      <c r="D92" s="112" t="s">
        <v>228</v>
      </c>
      <c r="E92" s="113">
        <v>896742</v>
      </c>
      <c r="F92" s="141"/>
    </row>
    <row r="93" spans="1:6" ht="30" customHeight="1">
      <c r="A93" s="87"/>
      <c r="B93" s="112"/>
      <c r="C93" s="125" t="s">
        <v>224</v>
      </c>
      <c r="D93" s="117" t="s">
        <v>226</v>
      </c>
      <c r="E93" s="113">
        <v>896742</v>
      </c>
      <c r="F93" s="141"/>
    </row>
    <row r="94" spans="1:6" ht="19.5" customHeight="1">
      <c r="A94" s="87"/>
      <c r="B94" s="112">
        <v>85219</v>
      </c>
      <c r="C94" s="125"/>
      <c r="D94" s="112" t="s">
        <v>229</v>
      </c>
      <c r="E94" s="113">
        <v>544163</v>
      </c>
      <c r="F94" s="141"/>
    </row>
    <row r="95" spans="1:6" ht="30.75" customHeight="1">
      <c r="A95" s="87"/>
      <c r="B95" s="112"/>
      <c r="C95" s="125" t="s">
        <v>224</v>
      </c>
      <c r="D95" s="117" t="s">
        <v>226</v>
      </c>
      <c r="E95" s="113">
        <v>544163</v>
      </c>
      <c r="F95" s="141"/>
    </row>
    <row r="96" spans="1:6" ht="19.5" customHeight="1">
      <c r="A96" s="87"/>
      <c r="B96" s="112">
        <v>85228</v>
      </c>
      <c r="C96" s="125"/>
      <c r="D96" s="112" t="s">
        <v>230</v>
      </c>
      <c r="E96" s="113">
        <v>615074</v>
      </c>
      <c r="F96" s="141"/>
    </row>
    <row r="97" spans="1:6" ht="19.5" customHeight="1">
      <c r="A97" s="87"/>
      <c r="B97" s="112"/>
      <c r="C97" s="125" t="s">
        <v>164</v>
      </c>
      <c r="D97" s="112" t="s">
        <v>154</v>
      </c>
      <c r="E97" s="113">
        <v>216000</v>
      </c>
      <c r="F97" s="141"/>
    </row>
    <row r="98" spans="1:6" ht="28.5" customHeight="1">
      <c r="A98" s="87"/>
      <c r="B98" s="112"/>
      <c r="C98" s="125" t="s">
        <v>219</v>
      </c>
      <c r="D98" s="117" t="s">
        <v>225</v>
      </c>
      <c r="E98" s="113">
        <v>399074</v>
      </c>
      <c r="F98" s="141"/>
    </row>
    <row r="99" spans="1:6" ht="19.5" customHeight="1">
      <c r="A99" s="87"/>
      <c r="B99" s="112">
        <v>85295</v>
      </c>
      <c r="C99" s="125"/>
      <c r="D99" s="112" t="s">
        <v>148</v>
      </c>
      <c r="E99" s="113">
        <v>25000</v>
      </c>
      <c r="F99" s="141"/>
    </row>
    <row r="100" spans="1:6" ht="19.5" customHeight="1">
      <c r="A100" s="87"/>
      <c r="B100" s="112"/>
      <c r="C100" s="125" t="s">
        <v>164</v>
      </c>
      <c r="D100" s="112" t="s">
        <v>154</v>
      </c>
      <c r="E100" s="113">
        <v>25000</v>
      </c>
      <c r="F100" s="141"/>
    </row>
    <row r="101" spans="1:6" ht="19.5" customHeight="1">
      <c r="A101" s="114">
        <v>853</v>
      </c>
      <c r="B101" s="115"/>
      <c r="C101" s="133"/>
      <c r="D101" s="115" t="s">
        <v>239</v>
      </c>
      <c r="E101" s="159">
        <v>412268.12</v>
      </c>
      <c r="F101" s="160"/>
    </row>
    <row r="102" spans="1:6" ht="19.5" customHeight="1">
      <c r="A102" s="87"/>
      <c r="B102" s="112">
        <v>85395</v>
      </c>
      <c r="C102" s="125"/>
      <c r="D102" s="112" t="s">
        <v>148</v>
      </c>
      <c r="E102" s="158">
        <v>412268.12</v>
      </c>
      <c r="F102" s="156"/>
    </row>
    <row r="103" spans="1:6" ht="19.5" customHeight="1">
      <c r="A103" s="87"/>
      <c r="B103" s="112"/>
      <c r="C103" s="125" t="s">
        <v>240</v>
      </c>
      <c r="D103" s="112" t="s">
        <v>241</v>
      </c>
      <c r="E103" s="158">
        <v>348214.43</v>
      </c>
      <c r="F103" s="156"/>
    </row>
    <row r="104" spans="1:6" ht="19.5" customHeight="1">
      <c r="A104" s="87"/>
      <c r="B104" s="112"/>
      <c r="C104" s="125" t="s">
        <v>242</v>
      </c>
      <c r="D104" s="112" t="s">
        <v>241</v>
      </c>
      <c r="E104" s="158">
        <v>64053.69</v>
      </c>
      <c r="F104" s="156"/>
    </row>
    <row r="105" spans="1:8" ht="19.5" customHeight="1">
      <c r="A105" s="114">
        <v>900</v>
      </c>
      <c r="B105" s="115"/>
      <c r="C105" s="133"/>
      <c r="D105" s="115" t="s">
        <v>231</v>
      </c>
      <c r="E105" s="159">
        <v>795585.16</v>
      </c>
      <c r="F105" s="132">
        <v>17457857</v>
      </c>
      <c r="G105" s="20"/>
      <c r="H105" s="20"/>
    </row>
    <row r="106" spans="1:8" ht="27.75" customHeight="1">
      <c r="A106" s="114"/>
      <c r="B106" s="112">
        <v>90019</v>
      </c>
      <c r="C106" s="133"/>
      <c r="D106" s="117" t="s">
        <v>243</v>
      </c>
      <c r="E106" s="158">
        <v>795585.16</v>
      </c>
      <c r="F106" s="156"/>
      <c r="G106" s="20"/>
      <c r="H106" s="20"/>
    </row>
    <row r="107" spans="1:8" ht="21" customHeight="1">
      <c r="A107" s="114"/>
      <c r="B107" s="115"/>
      <c r="C107" s="125" t="s">
        <v>159</v>
      </c>
      <c r="D107" s="112" t="s">
        <v>143</v>
      </c>
      <c r="E107" s="158">
        <v>75000</v>
      </c>
      <c r="F107" s="156"/>
      <c r="G107" s="20"/>
      <c r="H107" s="20"/>
    </row>
    <row r="108" spans="1:8" ht="19.5" customHeight="1">
      <c r="A108" s="114"/>
      <c r="B108" s="115"/>
      <c r="C108" s="125" t="s">
        <v>163</v>
      </c>
      <c r="D108" s="112" t="s">
        <v>147</v>
      </c>
      <c r="E108" s="158">
        <v>720585.16</v>
      </c>
      <c r="F108" s="156"/>
      <c r="G108" s="20"/>
      <c r="H108" s="20"/>
    </row>
    <row r="109" spans="1:6" ht="19.5" customHeight="1">
      <c r="A109" s="87"/>
      <c r="B109" s="112">
        <v>90095</v>
      </c>
      <c r="C109" s="125"/>
      <c r="D109" s="112" t="s">
        <v>148</v>
      </c>
      <c r="E109" s="113"/>
      <c r="F109" s="141">
        <v>17457857</v>
      </c>
    </row>
    <row r="110" spans="1:6" ht="31.5" customHeight="1">
      <c r="A110" s="87"/>
      <c r="B110" s="112"/>
      <c r="C110" s="125" t="s">
        <v>232</v>
      </c>
      <c r="D110" s="117" t="s">
        <v>138</v>
      </c>
      <c r="E110" s="113"/>
      <c r="F110" s="141">
        <v>6337734</v>
      </c>
    </row>
    <row r="111" spans="1:6" ht="32.25" customHeight="1">
      <c r="A111" s="87"/>
      <c r="B111" s="112"/>
      <c r="C111" s="125" t="s">
        <v>234</v>
      </c>
      <c r="D111" s="117" t="s">
        <v>138</v>
      </c>
      <c r="E111" s="113"/>
      <c r="F111" s="141">
        <v>1811060</v>
      </c>
    </row>
    <row r="112" spans="1:6" ht="31.5" customHeight="1">
      <c r="A112" s="48"/>
      <c r="B112" s="116"/>
      <c r="C112" s="135" t="s">
        <v>233</v>
      </c>
      <c r="D112" s="117" t="s">
        <v>138</v>
      </c>
      <c r="E112" s="130"/>
      <c r="F112" s="130">
        <v>9309063</v>
      </c>
    </row>
    <row r="113" spans="1:6" s="20" customFormat="1" ht="19.5" customHeight="1">
      <c r="A113" s="161" t="s">
        <v>16</v>
      </c>
      <c r="B113" s="162"/>
      <c r="C113" s="162"/>
      <c r="D113" s="163"/>
      <c r="E113" s="157">
        <v>97851556.28</v>
      </c>
      <c r="F113" s="157">
        <v>32581464</v>
      </c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4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</sheetData>
  <sheetProtection/>
  <mergeCells count="2">
    <mergeCell ref="A113:D113"/>
    <mergeCell ref="A1:F1"/>
  </mergeCells>
  <printOptions horizontalCentered="1"/>
  <pageMargins left="0.4724409448818898" right="0.35433070866141736" top="1.6141732283464567" bottom="0.984251968503937" header="0.5118110236220472" footer="0.5118110236220472"/>
  <pageSetup horizontalDpi="600" verticalDpi="600" orientation="portrait" paperSize="9" r:id="rId1"/>
  <headerFooter alignWithMargins="0">
    <oddHeader>&amp;R&amp;9Załącznik nr  1
do uchwały Rady Miasta Skarżyska - Kamiennej
 nr XLV/2/2010
z dnia .21 .01.2010r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3">
      <selection activeCell="P21" sqref="P21"/>
    </sheetView>
  </sheetViews>
  <sheetFormatPr defaultColWidth="9.00390625" defaultRowHeight="12.75"/>
  <cols>
    <col min="1" max="1" width="8.25390625" style="38" customWidth="1"/>
    <col min="2" max="2" width="4.00390625" style="38" customWidth="1"/>
    <col min="3" max="3" width="5.875" style="38" customWidth="1"/>
    <col min="4" max="4" width="7.625" style="38" customWidth="1"/>
    <col min="5" max="5" width="2.375" style="38" customWidth="1"/>
    <col min="6" max="6" width="7.75390625" style="38" customWidth="1"/>
    <col min="7" max="7" width="7.125" style="38" customWidth="1"/>
    <col min="8" max="8" width="12.00390625" style="38" customWidth="1"/>
    <col min="9" max="9" width="9.625" style="38" customWidth="1"/>
    <col min="10" max="10" width="7.00390625" style="38" customWidth="1"/>
    <col min="11" max="11" width="10.875" style="38" customWidth="1"/>
    <col min="12" max="12" width="10.125" style="38" customWidth="1"/>
    <col min="13" max="13" width="7.625" style="38" customWidth="1"/>
    <col min="14" max="14" width="8.375" style="38" customWidth="1"/>
    <col min="15" max="15" width="9.125" style="38" customWidth="1"/>
    <col min="16" max="16" width="8.25390625" style="36" customWidth="1"/>
    <col min="17" max="17" width="7.75390625" style="36" customWidth="1"/>
    <col min="18" max="18" width="8.25390625" style="36" customWidth="1"/>
    <col min="19" max="16384" width="9.125" style="36" customWidth="1"/>
  </cols>
  <sheetData>
    <row r="1" spans="1:18" ht="14.25">
      <c r="A1" s="209" t="s">
        <v>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9" ht="18.75">
      <c r="A2" s="37"/>
      <c r="B2" s="37"/>
      <c r="C2" s="37"/>
      <c r="D2" s="37"/>
      <c r="E2" s="37"/>
      <c r="F2" s="37"/>
      <c r="G2" s="37"/>
      <c r="H2" s="37"/>
      <c r="I2" s="37"/>
    </row>
    <row r="3" spans="1:18" ht="12.75">
      <c r="A3" s="39"/>
      <c r="B3" s="39"/>
      <c r="C3" s="39"/>
      <c r="D3" s="39"/>
      <c r="E3" s="39"/>
      <c r="F3" s="39"/>
      <c r="G3" s="39"/>
      <c r="R3" s="40" t="s">
        <v>13</v>
      </c>
    </row>
    <row r="4" spans="1:18" s="53" customFormat="1" ht="18.75" customHeight="1">
      <c r="A4" s="205" t="s">
        <v>12</v>
      </c>
      <c r="B4" s="222" t="s">
        <v>1</v>
      </c>
      <c r="C4" s="222" t="s">
        <v>2</v>
      </c>
      <c r="D4" s="205" t="s">
        <v>16</v>
      </c>
      <c r="E4" s="205" t="s">
        <v>3</v>
      </c>
      <c r="F4" s="205" t="s">
        <v>51</v>
      </c>
      <c r="G4" s="216" t="s">
        <v>5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8"/>
    </row>
    <row r="5" spans="1:18" s="53" customFormat="1" ht="20.25" customHeight="1">
      <c r="A5" s="208"/>
      <c r="B5" s="223"/>
      <c r="C5" s="223"/>
      <c r="D5" s="208"/>
      <c r="E5" s="208"/>
      <c r="F5" s="208"/>
      <c r="G5" s="205" t="s">
        <v>9</v>
      </c>
      <c r="H5" s="207" t="s">
        <v>5</v>
      </c>
      <c r="I5" s="207"/>
      <c r="J5" s="207"/>
      <c r="K5" s="207"/>
      <c r="L5" s="207"/>
      <c r="M5" s="207"/>
      <c r="N5" s="207"/>
      <c r="O5" s="205" t="s">
        <v>10</v>
      </c>
      <c r="P5" s="202" t="s">
        <v>5</v>
      </c>
      <c r="Q5" s="203"/>
      <c r="R5" s="204"/>
    </row>
    <row r="6" spans="1:18" s="53" customFormat="1" ht="63.75" customHeight="1">
      <c r="A6" s="208"/>
      <c r="B6" s="223"/>
      <c r="C6" s="223"/>
      <c r="D6" s="208"/>
      <c r="E6" s="208"/>
      <c r="F6" s="208"/>
      <c r="G6" s="208"/>
      <c r="H6" s="216" t="s">
        <v>41</v>
      </c>
      <c r="I6" s="218"/>
      <c r="J6" s="205" t="s">
        <v>44</v>
      </c>
      <c r="K6" s="205" t="s">
        <v>45</v>
      </c>
      <c r="L6" s="205" t="s">
        <v>46</v>
      </c>
      <c r="M6" s="205" t="s">
        <v>96</v>
      </c>
      <c r="N6" s="205" t="s">
        <v>15</v>
      </c>
      <c r="O6" s="208"/>
      <c r="P6" s="201" t="s">
        <v>47</v>
      </c>
      <c r="Q6" s="207" t="s">
        <v>54</v>
      </c>
      <c r="R6" s="201" t="s">
        <v>52</v>
      </c>
    </row>
    <row r="7" spans="1:18" s="53" customFormat="1" ht="52.5">
      <c r="A7" s="206"/>
      <c r="B7" s="224"/>
      <c r="C7" s="224"/>
      <c r="D7" s="206"/>
      <c r="E7" s="206"/>
      <c r="F7" s="206"/>
      <c r="G7" s="206"/>
      <c r="H7" s="54" t="s">
        <v>42</v>
      </c>
      <c r="I7" s="55" t="s">
        <v>43</v>
      </c>
      <c r="J7" s="206"/>
      <c r="K7" s="206"/>
      <c r="L7" s="206"/>
      <c r="M7" s="206"/>
      <c r="N7" s="206"/>
      <c r="O7" s="206"/>
      <c r="P7" s="201"/>
      <c r="Q7" s="207"/>
      <c r="R7" s="201"/>
    </row>
    <row r="8" spans="1:18" ht="6" customHeight="1">
      <c r="A8" s="42">
        <v>1</v>
      </c>
      <c r="B8" s="42">
        <v>2</v>
      </c>
      <c r="C8" s="42">
        <v>3</v>
      </c>
      <c r="D8" s="42">
        <v>4</v>
      </c>
      <c r="E8" s="42"/>
      <c r="F8" s="42"/>
      <c r="G8" s="42">
        <v>5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</row>
    <row r="9" spans="1:18" ht="64.5" customHeight="1">
      <c r="A9" s="210" t="s">
        <v>20</v>
      </c>
      <c r="B9" s="211"/>
      <c r="C9" s="21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4"/>
      <c r="R9" s="44"/>
    </row>
    <row r="10" spans="1:18" ht="12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61.5" customHeight="1">
      <c r="A11" s="213" t="s">
        <v>21</v>
      </c>
      <c r="B11" s="214"/>
      <c r="C11" s="21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46"/>
      <c r="R11" s="46"/>
    </row>
    <row r="12" spans="1:18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6"/>
      <c r="R12" s="46"/>
    </row>
    <row r="13" spans="1:18" ht="57" customHeight="1">
      <c r="A13" s="219" t="s">
        <v>22</v>
      </c>
      <c r="B13" s="220"/>
      <c r="C13" s="22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46"/>
      <c r="R13" s="46"/>
    </row>
    <row r="14" spans="1:18" ht="22.5" customHeight="1">
      <c r="A14" s="155" t="s">
        <v>235</v>
      </c>
      <c r="B14" s="155">
        <v>600</v>
      </c>
      <c r="C14" s="155">
        <v>60016</v>
      </c>
      <c r="D14" s="86"/>
      <c r="E14" s="86"/>
      <c r="F14" s="86">
        <v>810000</v>
      </c>
      <c r="G14" s="86">
        <v>100000</v>
      </c>
      <c r="H14" s="86"/>
      <c r="I14" s="86"/>
      <c r="J14" s="86">
        <v>100000</v>
      </c>
      <c r="K14" s="86"/>
      <c r="L14" s="86"/>
      <c r="M14" s="86"/>
      <c r="N14" s="86"/>
      <c r="O14" s="86">
        <v>710000</v>
      </c>
      <c r="P14" s="88">
        <v>710000</v>
      </c>
      <c r="Q14" s="87"/>
      <c r="R14" s="87"/>
    </row>
    <row r="15" spans="1:18" ht="27" customHeight="1">
      <c r="A15" s="155" t="s">
        <v>235</v>
      </c>
      <c r="B15" s="155">
        <v>754</v>
      </c>
      <c r="C15" s="155">
        <v>75411</v>
      </c>
      <c r="D15" s="86"/>
      <c r="E15" s="86"/>
      <c r="F15" s="86">
        <v>30000</v>
      </c>
      <c r="G15" s="86"/>
      <c r="H15" s="86"/>
      <c r="I15" s="86"/>
      <c r="J15" s="86"/>
      <c r="K15" s="86"/>
      <c r="L15" s="86"/>
      <c r="M15" s="86"/>
      <c r="N15" s="86"/>
      <c r="O15" s="86">
        <v>30000</v>
      </c>
      <c r="P15" s="88">
        <v>30000</v>
      </c>
      <c r="Q15" s="87"/>
      <c r="R15" s="87"/>
    </row>
    <row r="16" spans="1:18" ht="28.5" customHeight="1">
      <c r="A16" s="155" t="s">
        <v>235</v>
      </c>
      <c r="B16" s="155">
        <v>801</v>
      </c>
      <c r="C16" s="155">
        <v>80195</v>
      </c>
      <c r="D16" s="86"/>
      <c r="E16" s="86"/>
      <c r="F16" s="86">
        <v>48000</v>
      </c>
      <c r="G16" s="86">
        <v>48000</v>
      </c>
      <c r="H16" s="86"/>
      <c r="I16" s="86"/>
      <c r="J16" s="86">
        <v>48000</v>
      </c>
      <c r="K16" s="86"/>
      <c r="L16" s="86"/>
      <c r="M16" s="86"/>
      <c r="N16" s="86"/>
      <c r="O16" s="86"/>
      <c r="P16" s="87"/>
      <c r="Q16" s="87"/>
      <c r="R16" s="87"/>
    </row>
    <row r="17" spans="1:18" ht="50.25" customHeight="1">
      <c r="A17" s="155" t="s">
        <v>236</v>
      </c>
      <c r="B17" s="155">
        <v>851</v>
      </c>
      <c r="C17" s="155">
        <v>85158</v>
      </c>
      <c r="D17" s="86"/>
      <c r="E17" s="86"/>
      <c r="F17" s="86">
        <v>18960</v>
      </c>
      <c r="G17" s="86">
        <v>18960</v>
      </c>
      <c r="H17" s="86"/>
      <c r="I17" s="86"/>
      <c r="J17" s="86">
        <v>18960</v>
      </c>
      <c r="K17" s="86"/>
      <c r="L17" s="86"/>
      <c r="M17" s="86"/>
      <c r="N17" s="86"/>
      <c r="O17" s="86"/>
      <c r="P17" s="87"/>
      <c r="Q17" s="87"/>
      <c r="R17" s="87"/>
    </row>
    <row r="18" spans="1:18" ht="25.5" customHeight="1">
      <c r="A18" s="155" t="s">
        <v>245</v>
      </c>
      <c r="B18" s="155">
        <v>851</v>
      </c>
      <c r="C18" s="155">
        <v>85148</v>
      </c>
      <c r="D18" s="86"/>
      <c r="E18" s="86"/>
      <c r="F18" s="86">
        <v>50000</v>
      </c>
      <c r="G18" s="86"/>
      <c r="H18" s="86"/>
      <c r="I18" s="86"/>
      <c r="J18" s="86"/>
      <c r="K18" s="86"/>
      <c r="L18" s="86"/>
      <c r="M18" s="86"/>
      <c r="N18" s="86"/>
      <c r="O18" s="86">
        <v>50000</v>
      </c>
      <c r="P18" s="87">
        <v>50000</v>
      </c>
      <c r="Q18" s="87"/>
      <c r="R18" s="87"/>
    </row>
    <row r="19" spans="1:18" ht="18" customHeight="1">
      <c r="A19" s="155"/>
      <c r="B19" s="155"/>
      <c r="C19" s="15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7"/>
      <c r="R19" s="87"/>
    </row>
    <row r="20" spans="1:18" ht="12.75">
      <c r="A20" s="154"/>
      <c r="B20" s="154"/>
      <c r="C20" s="15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8"/>
      <c r="R20" s="48"/>
    </row>
    <row r="21" spans="1:18" s="39" customFormat="1" ht="24.75" customHeight="1">
      <c r="A21" s="187" t="s">
        <v>17</v>
      </c>
      <c r="B21" s="188"/>
      <c r="C21" s="189"/>
      <c r="D21" s="49"/>
      <c r="E21" s="49"/>
      <c r="F21" s="49">
        <f>SUM(F14:F20)</f>
        <v>956960</v>
      </c>
      <c r="G21" s="49">
        <f>SUM(G14:G20)</f>
        <v>166960</v>
      </c>
      <c r="H21" s="49"/>
      <c r="I21" s="49"/>
      <c r="J21" s="49">
        <f>SUM(J14:J20)</f>
        <v>166960</v>
      </c>
      <c r="K21" s="49"/>
      <c r="L21" s="49"/>
      <c r="M21" s="49"/>
      <c r="N21" s="49"/>
      <c r="O21" s="49">
        <f>SUM(O14:O20)</f>
        <v>790000</v>
      </c>
      <c r="P21" s="50">
        <f>SUM(P14:P20)</f>
        <v>790000</v>
      </c>
      <c r="Q21" s="50"/>
      <c r="R21" s="50"/>
    </row>
  </sheetData>
  <sheetProtection/>
  <mergeCells count="25">
    <mergeCell ref="A21:C21"/>
    <mergeCell ref="H5:N5"/>
    <mergeCell ref="N6:N7"/>
    <mergeCell ref="H6:I6"/>
    <mergeCell ref="A4:A7"/>
    <mergeCell ref="A13:C13"/>
    <mergeCell ref="B4:B7"/>
    <mergeCell ref="C4:C7"/>
    <mergeCell ref="D4:D7"/>
    <mergeCell ref="A1:R1"/>
    <mergeCell ref="E4:E7"/>
    <mergeCell ref="F4:F7"/>
    <mergeCell ref="A9:C9"/>
    <mergeCell ref="A11:C11"/>
    <mergeCell ref="G5:G7"/>
    <mergeCell ref="G4:R4"/>
    <mergeCell ref="J6:J7"/>
    <mergeCell ref="K6:K7"/>
    <mergeCell ref="L6:L7"/>
    <mergeCell ref="P6:P7"/>
    <mergeCell ref="P5:R5"/>
    <mergeCell ref="M6:M7"/>
    <mergeCell ref="Q6:Q7"/>
    <mergeCell ref="R6:R7"/>
    <mergeCell ref="O5:O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 xml:space="preserve">&amp;RZałącznik nr  8
do uchwały Rady Miasta Skarżyska - Kamiennej
nr XLV/2/2010 
z dnia  21.01.2010r.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625" style="0" customWidth="1"/>
    <col min="4" max="4" width="8.875" style="0" bestFit="1" customWidth="1"/>
    <col min="5" max="5" width="10.375" style="0" customWidth="1"/>
    <col min="6" max="6" width="12.75390625" style="0" customWidth="1"/>
    <col min="7" max="8" width="9.625" style="0" customWidth="1"/>
    <col min="9" max="9" width="5.25390625" style="0" customWidth="1"/>
    <col min="10" max="10" width="5.00390625" style="0" customWidth="1"/>
    <col min="11" max="11" width="12.75390625" style="0" customWidth="1"/>
    <col min="12" max="12" width="6.125" style="0" customWidth="1"/>
    <col min="13" max="13" width="10.125" style="0" customWidth="1"/>
    <col min="14" max="14" width="9.875" style="0" customWidth="1"/>
  </cols>
  <sheetData>
    <row r="1" spans="1:14" ht="16.5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6.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11</v>
      </c>
    </row>
    <row r="5" spans="1:14" s="36" customFormat="1" ht="15" customHeight="1">
      <c r="A5" s="226" t="s">
        <v>14</v>
      </c>
      <c r="B5" s="226" t="s">
        <v>23</v>
      </c>
      <c r="C5" s="190" t="s">
        <v>1</v>
      </c>
      <c r="D5" s="193" t="s">
        <v>2</v>
      </c>
      <c r="E5" s="190" t="s">
        <v>24</v>
      </c>
      <c r="F5" s="191" t="s">
        <v>30</v>
      </c>
      <c r="G5" s="197"/>
      <c r="H5" s="197"/>
      <c r="I5" s="197"/>
      <c r="J5" s="192"/>
      <c r="K5" s="191" t="s">
        <v>25</v>
      </c>
      <c r="L5" s="197"/>
      <c r="M5" s="192"/>
      <c r="N5" s="190" t="s">
        <v>26</v>
      </c>
    </row>
    <row r="6" spans="1:14" s="36" customFormat="1" ht="25.5" customHeight="1">
      <c r="A6" s="226"/>
      <c r="B6" s="226"/>
      <c r="C6" s="190"/>
      <c r="D6" s="194"/>
      <c r="E6" s="190"/>
      <c r="F6" s="190" t="s">
        <v>27</v>
      </c>
      <c r="G6" s="228" t="s">
        <v>28</v>
      </c>
      <c r="H6" s="229"/>
      <c r="I6" s="229"/>
      <c r="J6" s="230"/>
      <c r="K6" s="190" t="s">
        <v>27</v>
      </c>
      <c r="L6" s="228" t="s">
        <v>32</v>
      </c>
      <c r="M6" s="230"/>
      <c r="N6" s="190"/>
    </row>
    <row r="7" spans="1:14" s="36" customFormat="1" ht="23.25" customHeight="1">
      <c r="A7" s="226"/>
      <c r="B7" s="226"/>
      <c r="C7" s="190"/>
      <c r="D7" s="194"/>
      <c r="E7" s="190"/>
      <c r="F7" s="190"/>
      <c r="G7" s="190" t="s">
        <v>33</v>
      </c>
      <c r="H7" s="190"/>
      <c r="I7" s="205" t="s">
        <v>56</v>
      </c>
      <c r="J7" s="205" t="s">
        <v>34</v>
      </c>
      <c r="K7" s="190"/>
      <c r="L7" s="190" t="s">
        <v>35</v>
      </c>
      <c r="M7" s="231" t="s">
        <v>36</v>
      </c>
      <c r="N7" s="190"/>
    </row>
    <row r="8" spans="1:14" s="36" customFormat="1" ht="35.25" customHeight="1">
      <c r="A8" s="226"/>
      <c r="B8" s="226"/>
      <c r="C8" s="190"/>
      <c r="D8" s="195"/>
      <c r="E8" s="190"/>
      <c r="F8" s="190"/>
      <c r="G8" s="41" t="s">
        <v>37</v>
      </c>
      <c r="H8" s="41" t="s">
        <v>38</v>
      </c>
      <c r="I8" s="206"/>
      <c r="J8" s="206"/>
      <c r="K8" s="190"/>
      <c r="L8" s="190"/>
      <c r="M8" s="231"/>
      <c r="N8" s="190"/>
    </row>
    <row r="9" spans="1:14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11</v>
      </c>
      <c r="M9" s="6">
        <v>12</v>
      </c>
      <c r="N9" s="6">
        <v>13</v>
      </c>
    </row>
    <row r="10" spans="1:14" ht="21.75" customHeight="1">
      <c r="A10" s="10" t="s">
        <v>6</v>
      </c>
      <c r="B10" s="26" t="s">
        <v>109</v>
      </c>
      <c r="C10" s="92">
        <v>801</v>
      </c>
      <c r="D10" s="89">
        <v>80104</v>
      </c>
      <c r="E10" s="10">
        <v>51201</v>
      </c>
      <c r="F10" s="97">
        <v>7727525</v>
      </c>
      <c r="G10" s="10">
        <v>5969981</v>
      </c>
      <c r="H10" s="89"/>
      <c r="I10" s="89"/>
      <c r="J10" s="89"/>
      <c r="K10" s="96">
        <v>7727525</v>
      </c>
      <c r="L10" s="89"/>
      <c r="M10" s="89"/>
      <c r="N10" s="7">
        <v>51201</v>
      </c>
    </row>
    <row r="11" spans="1:14" ht="21.75" customHeight="1">
      <c r="A11" s="10"/>
      <c r="B11" s="26"/>
      <c r="C11" s="89">
        <v>801</v>
      </c>
      <c r="D11" s="89">
        <v>80146</v>
      </c>
      <c r="E11" s="10"/>
      <c r="F11" s="97">
        <v>20000</v>
      </c>
      <c r="G11" s="10">
        <v>20000</v>
      </c>
      <c r="H11" s="89"/>
      <c r="I11" s="89"/>
      <c r="J11" s="89"/>
      <c r="K11" s="97">
        <v>20000</v>
      </c>
      <c r="L11" s="89"/>
      <c r="M11" s="10"/>
      <c r="N11" s="7"/>
    </row>
    <row r="12" spans="1:14" ht="29.25" customHeight="1">
      <c r="A12" s="10" t="s">
        <v>7</v>
      </c>
      <c r="B12" s="93" t="s">
        <v>110</v>
      </c>
      <c r="C12" s="89">
        <v>926</v>
      </c>
      <c r="D12" s="89">
        <v>92604</v>
      </c>
      <c r="E12" s="10">
        <v>80000</v>
      </c>
      <c r="F12" s="97">
        <v>2438600</v>
      </c>
      <c r="G12" s="10">
        <v>977200</v>
      </c>
      <c r="H12" s="10">
        <v>272800</v>
      </c>
      <c r="I12" s="89"/>
      <c r="J12" s="89"/>
      <c r="K12" s="97">
        <v>2438600</v>
      </c>
      <c r="L12" s="89"/>
      <c r="M12" s="10">
        <v>34000</v>
      </c>
      <c r="N12" s="7">
        <v>80000</v>
      </c>
    </row>
    <row r="13" spans="1:14" ht="21.75" customHeight="1">
      <c r="A13" s="27"/>
      <c r="B13" s="28"/>
      <c r="C13" s="90">
        <v>926</v>
      </c>
      <c r="D13" s="90">
        <v>92695</v>
      </c>
      <c r="E13" s="27">
        <v>2000</v>
      </c>
      <c r="F13" s="99">
        <v>193600</v>
      </c>
      <c r="G13" s="27">
        <v>173000</v>
      </c>
      <c r="H13" s="90"/>
      <c r="I13" s="90"/>
      <c r="J13" s="90"/>
      <c r="K13" s="98">
        <v>192600</v>
      </c>
      <c r="L13" s="90"/>
      <c r="M13" s="90"/>
      <c r="N13" s="8">
        <v>3000</v>
      </c>
    </row>
    <row r="14" spans="1:14" s="20" customFormat="1" ht="21.75" customHeight="1">
      <c r="A14" s="227" t="s">
        <v>17</v>
      </c>
      <c r="B14" s="227"/>
      <c r="C14" s="91"/>
      <c r="D14" s="91"/>
      <c r="E14" s="101">
        <f>SUM(E10:E13)</f>
        <v>133201</v>
      </c>
      <c r="F14" s="100">
        <f>SUM(F10:F13)</f>
        <v>10379725</v>
      </c>
      <c r="G14" s="101">
        <f>SUM(G10:G13)</f>
        <v>7140181</v>
      </c>
      <c r="H14" s="101">
        <f>SUM(H10:H13)</f>
        <v>272800</v>
      </c>
      <c r="I14" s="91"/>
      <c r="J14" s="91"/>
      <c r="K14" s="100">
        <f>SUM(K10:K13)</f>
        <v>10378725</v>
      </c>
      <c r="L14" s="91"/>
      <c r="M14" s="101">
        <f>SUM(M10:M13)</f>
        <v>34000</v>
      </c>
      <c r="N14" s="102">
        <f>SUM(N10:N13)</f>
        <v>134201</v>
      </c>
    </row>
    <row r="15" ht="4.5" customHeight="1"/>
  </sheetData>
  <sheetProtection/>
  <mergeCells count="20">
    <mergeCell ref="A14:B14"/>
    <mergeCell ref="F6:F8"/>
    <mergeCell ref="G6:J6"/>
    <mergeCell ref="K6:K8"/>
    <mergeCell ref="I7:I8"/>
    <mergeCell ref="L6:M6"/>
    <mergeCell ref="G7:H7"/>
    <mergeCell ref="J7:J8"/>
    <mergeCell ref="L7:L8"/>
    <mergeCell ref="M7:M8"/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 9
do uchwały Rady Miasta Skarżyska - Kamiennej
XLV/2/2010 
z dnia 21.01.2010r.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8.875" style="0" bestFit="1" customWidth="1"/>
    <col min="5" max="5" width="15.00390625" style="0" customWidth="1"/>
    <col min="7" max="7" width="9.625" style="0" customWidth="1"/>
    <col min="8" max="8" width="7.75390625" style="0" customWidth="1"/>
    <col min="9" max="9" width="10.125" style="0" customWidth="1"/>
    <col min="10" max="10" width="14.375" style="0" customWidth="1"/>
  </cols>
  <sheetData>
    <row r="1" spans="1:10" ht="16.5">
      <c r="A1" s="225" t="s">
        <v>57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6.5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5" t="s">
        <v>11</v>
      </c>
    </row>
    <row r="5" spans="1:10" ht="15" customHeight="1">
      <c r="A5" s="168" t="s">
        <v>14</v>
      </c>
      <c r="B5" s="168" t="s">
        <v>23</v>
      </c>
      <c r="C5" s="169" t="s">
        <v>1</v>
      </c>
      <c r="D5" s="232" t="s">
        <v>2</v>
      </c>
      <c r="E5" s="169" t="s">
        <v>24</v>
      </c>
      <c r="F5" s="169" t="s">
        <v>30</v>
      </c>
      <c r="G5" s="169"/>
      <c r="H5" s="169" t="s">
        <v>25</v>
      </c>
      <c r="I5" s="169"/>
      <c r="J5" s="169" t="s">
        <v>26</v>
      </c>
    </row>
    <row r="6" spans="1:10" ht="15" customHeight="1">
      <c r="A6" s="168"/>
      <c r="B6" s="168"/>
      <c r="C6" s="169"/>
      <c r="D6" s="233"/>
      <c r="E6" s="169"/>
      <c r="F6" s="169" t="s">
        <v>27</v>
      </c>
      <c r="G6" s="169" t="s">
        <v>28</v>
      </c>
      <c r="H6" s="169" t="s">
        <v>27</v>
      </c>
      <c r="I6" s="169" t="s">
        <v>29</v>
      </c>
      <c r="J6" s="169"/>
    </row>
    <row r="7" spans="1:10" ht="15" customHeight="1">
      <c r="A7" s="168"/>
      <c r="B7" s="168"/>
      <c r="C7" s="169"/>
      <c r="D7" s="233"/>
      <c r="E7" s="169"/>
      <c r="F7" s="169"/>
      <c r="G7" s="169"/>
      <c r="H7" s="169"/>
      <c r="I7" s="169"/>
      <c r="J7" s="169"/>
    </row>
    <row r="8" spans="1:10" ht="15" customHeight="1">
      <c r="A8" s="168"/>
      <c r="B8" s="168"/>
      <c r="C8" s="169"/>
      <c r="D8" s="234"/>
      <c r="E8" s="169"/>
      <c r="F8" s="169"/>
      <c r="G8" s="169"/>
      <c r="H8" s="169"/>
      <c r="I8" s="169"/>
      <c r="J8" s="169"/>
    </row>
    <row r="9" spans="1:10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34.5" customHeight="1">
      <c r="A10" s="10"/>
      <c r="B10" s="94" t="s">
        <v>111</v>
      </c>
      <c r="C10" s="95">
        <v>852</v>
      </c>
      <c r="D10" s="7">
        <v>85232</v>
      </c>
      <c r="E10" s="7">
        <v>0</v>
      </c>
      <c r="F10" s="7">
        <v>160000</v>
      </c>
      <c r="G10" s="7">
        <v>160000</v>
      </c>
      <c r="H10" s="7">
        <v>160000</v>
      </c>
      <c r="I10" s="7"/>
      <c r="J10" s="7"/>
    </row>
    <row r="11" spans="1:10" ht="21.75" customHeight="1">
      <c r="A11" s="10"/>
      <c r="B11" s="26" t="s">
        <v>7</v>
      </c>
      <c r="C11" s="26"/>
      <c r="D11" s="26"/>
      <c r="E11" s="7"/>
      <c r="F11" s="7"/>
      <c r="G11" s="7"/>
      <c r="H11" s="7"/>
      <c r="I11" s="7"/>
      <c r="J11" s="7"/>
    </row>
    <row r="12" spans="1:10" ht="21.75" customHeight="1">
      <c r="A12" s="10"/>
      <c r="B12" s="26" t="s">
        <v>8</v>
      </c>
      <c r="C12" s="26"/>
      <c r="D12" s="26"/>
      <c r="E12" s="7"/>
      <c r="F12" s="7"/>
      <c r="G12" s="7"/>
      <c r="H12" s="7"/>
      <c r="I12" s="7"/>
      <c r="J12" s="7"/>
    </row>
    <row r="13" spans="1:10" ht="21.75" customHeight="1">
      <c r="A13" s="27"/>
      <c r="B13" s="28" t="s">
        <v>0</v>
      </c>
      <c r="C13" s="28"/>
      <c r="D13" s="28"/>
      <c r="E13" s="8"/>
      <c r="F13" s="8"/>
      <c r="G13" s="8"/>
      <c r="H13" s="8"/>
      <c r="I13" s="8"/>
      <c r="J13" s="8"/>
    </row>
    <row r="14" spans="1:10" s="20" customFormat="1" ht="21.75" customHeight="1">
      <c r="A14" s="227" t="s">
        <v>17</v>
      </c>
      <c r="B14" s="227"/>
      <c r="C14" s="21"/>
      <c r="D14" s="21"/>
      <c r="E14" s="29"/>
      <c r="F14" s="29">
        <v>160000</v>
      </c>
      <c r="G14" s="29">
        <v>160000</v>
      </c>
      <c r="H14" s="29">
        <v>160000</v>
      </c>
      <c r="I14" s="29"/>
      <c r="J14" s="29"/>
    </row>
    <row r="15" ht="4.5" customHeight="1"/>
  </sheetData>
  <sheetProtection/>
  <mergeCells count="15">
    <mergeCell ref="E5:E8"/>
    <mergeCell ref="F5:G5"/>
    <mergeCell ref="H5:I5"/>
    <mergeCell ref="J5:J8"/>
    <mergeCell ref="F6:F8"/>
    <mergeCell ref="G6:G8"/>
    <mergeCell ref="H6:H8"/>
    <mergeCell ref="I6:I8"/>
    <mergeCell ref="A14:B14"/>
    <mergeCell ref="D5:D8"/>
    <mergeCell ref="A1:J1"/>
    <mergeCell ref="A2:J2"/>
    <mergeCell ref="A5:A8"/>
    <mergeCell ref="B5:B8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10
do uchwały Rady Miasta Skarżyska - Kamiennej
nr XLV/2/2010 
z dnia 21.01.2010r.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2.375" style="0" customWidth="1"/>
    <col min="2" max="2" width="22.00390625" style="0" customWidth="1"/>
    <col min="3" max="3" width="7.875" style="0" customWidth="1"/>
    <col min="4" max="4" width="8.875" style="0" customWidth="1"/>
    <col min="5" max="5" width="12.75390625" style="0" customWidth="1"/>
    <col min="6" max="6" width="11.25390625" style="0" customWidth="1"/>
    <col min="7" max="7" width="11.375" style="0" customWidth="1"/>
    <col min="8" max="8" width="11.75390625" style="0" customWidth="1"/>
  </cols>
  <sheetData>
    <row r="1" spans="1:8" ht="16.5">
      <c r="A1" s="225" t="s">
        <v>58</v>
      </c>
      <c r="B1" s="225"/>
      <c r="C1" s="225"/>
      <c r="D1" s="225"/>
      <c r="E1" s="225"/>
      <c r="F1" s="225"/>
      <c r="G1" s="225"/>
      <c r="H1" s="225"/>
    </row>
    <row r="2" spans="1:8" ht="16.5">
      <c r="A2" s="225"/>
      <c r="B2" s="225"/>
      <c r="C2" s="225"/>
      <c r="D2" s="225"/>
      <c r="E2" s="225"/>
      <c r="F2" s="225"/>
      <c r="G2" s="225"/>
      <c r="H2" s="225"/>
    </row>
    <row r="3" spans="1:8" ht="13.5" customHeight="1">
      <c r="A3" s="24"/>
      <c r="B3" s="24"/>
      <c r="C3" s="24"/>
      <c r="D3" s="24"/>
      <c r="E3" s="24"/>
      <c r="F3" s="24"/>
      <c r="G3" s="24"/>
      <c r="H3" s="24"/>
    </row>
    <row r="4" spans="1:8" ht="12.75">
      <c r="A4" s="1"/>
      <c r="B4" s="1"/>
      <c r="C4" s="1"/>
      <c r="D4" s="1"/>
      <c r="E4" s="1"/>
      <c r="F4" s="1"/>
      <c r="G4" s="1"/>
      <c r="H4" s="5" t="s">
        <v>11</v>
      </c>
    </row>
    <row r="5" spans="1:8" s="36" customFormat="1" ht="55.5" customHeight="1">
      <c r="A5" s="77" t="s">
        <v>14</v>
      </c>
      <c r="B5" s="77" t="s">
        <v>23</v>
      </c>
      <c r="C5" s="52" t="s">
        <v>1</v>
      </c>
      <c r="D5" s="51" t="s">
        <v>2</v>
      </c>
      <c r="E5" s="52" t="s">
        <v>24</v>
      </c>
      <c r="F5" s="52" t="s">
        <v>31</v>
      </c>
      <c r="G5" s="52" t="s">
        <v>25</v>
      </c>
      <c r="H5" s="52" t="s">
        <v>26</v>
      </c>
    </row>
    <row r="6" spans="1:8" ht="7.5" customHeight="1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>
        <v>7</v>
      </c>
      <c r="H6" s="6">
        <v>9</v>
      </c>
    </row>
    <row r="7" spans="1:8" ht="21.75" customHeight="1">
      <c r="A7" s="7"/>
      <c r="B7" s="26" t="s">
        <v>112</v>
      </c>
      <c r="C7" s="103">
        <v>801</v>
      </c>
      <c r="D7" s="10">
        <v>80101</v>
      </c>
      <c r="E7" s="10">
        <v>19120</v>
      </c>
      <c r="F7" s="10">
        <v>267700</v>
      </c>
      <c r="G7" s="10">
        <v>276200</v>
      </c>
      <c r="H7" s="10">
        <v>10620</v>
      </c>
    </row>
    <row r="8" spans="1:8" ht="21.75" customHeight="1">
      <c r="A8" s="7"/>
      <c r="B8" s="26" t="s">
        <v>113</v>
      </c>
      <c r="C8" s="26">
        <v>801</v>
      </c>
      <c r="D8" s="10">
        <v>80104</v>
      </c>
      <c r="E8" s="7"/>
      <c r="F8" s="10">
        <v>5000</v>
      </c>
      <c r="G8" s="10">
        <v>5000</v>
      </c>
      <c r="H8" s="7"/>
    </row>
    <row r="9" spans="1:8" ht="21.75" customHeight="1">
      <c r="A9" s="7"/>
      <c r="B9" s="26" t="s">
        <v>114</v>
      </c>
      <c r="C9" s="26">
        <v>801</v>
      </c>
      <c r="D9" s="10">
        <v>80110</v>
      </c>
      <c r="E9" s="10">
        <v>5430</v>
      </c>
      <c r="F9" s="10">
        <v>55770</v>
      </c>
      <c r="G9" s="10">
        <v>53070</v>
      </c>
      <c r="H9" s="10">
        <v>8130</v>
      </c>
    </row>
    <row r="10" spans="1:8" ht="21.75" customHeight="1">
      <c r="A10" s="8"/>
      <c r="B10" s="28" t="s">
        <v>115</v>
      </c>
      <c r="C10" s="28">
        <v>801</v>
      </c>
      <c r="D10" s="27">
        <v>80148</v>
      </c>
      <c r="E10" s="27">
        <v>28400</v>
      </c>
      <c r="F10" s="27">
        <v>814480</v>
      </c>
      <c r="G10" s="27">
        <v>815675</v>
      </c>
      <c r="H10" s="27">
        <v>27205</v>
      </c>
    </row>
    <row r="11" spans="1:8" s="20" customFormat="1" ht="21.75" customHeight="1">
      <c r="A11" s="227" t="s">
        <v>17</v>
      </c>
      <c r="B11" s="227"/>
      <c r="C11" s="21"/>
      <c r="D11" s="21"/>
      <c r="E11" s="21">
        <f>SUM(E7:E10)</f>
        <v>52950</v>
      </c>
      <c r="F11" s="21">
        <f>SUM(F7:F10)</f>
        <v>1142950</v>
      </c>
      <c r="G11" s="21">
        <f>SUM(G7:G10)</f>
        <v>1149945</v>
      </c>
      <c r="H11" s="21">
        <f>SUM(H7:H10)</f>
        <v>45955</v>
      </c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 xml:space="preserve">&amp;R&amp;9Załącznik nr  11
do uchwały Rady Miasta Skarżyska - Kamiennej
nr XLV/2/2010 
z dnia  21.01.2010r.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67" t="s">
        <v>97</v>
      </c>
      <c r="B1" s="167"/>
      <c r="C1" s="167"/>
      <c r="D1" s="167"/>
      <c r="E1" s="167"/>
      <c r="F1" s="167"/>
    </row>
    <row r="2" spans="4:6" ht="19.5" customHeight="1">
      <c r="D2" s="24"/>
      <c r="E2" s="24"/>
      <c r="F2" s="24"/>
    </row>
    <row r="3" spans="4:6" ht="19.5" customHeight="1">
      <c r="D3" s="1"/>
      <c r="E3" s="1"/>
      <c r="F3" s="78" t="s">
        <v>11</v>
      </c>
    </row>
    <row r="4" spans="1:6" ht="19.5" customHeight="1">
      <c r="A4" s="168" t="s">
        <v>14</v>
      </c>
      <c r="B4" s="168" t="s">
        <v>1</v>
      </c>
      <c r="C4" s="168" t="s">
        <v>2</v>
      </c>
      <c r="D4" s="169" t="s">
        <v>98</v>
      </c>
      <c r="E4" s="169" t="s">
        <v>99</v>
      </c>
      <c r="F4" s="169" t="s">
        <v>100</v>
      </c>
    </row>
    <row r="5" spans="1:6" ht="19.5" customHeight="1">
      <c r="A5" s="168"/>
      <c r="B5" s="168"/>
      <c r="C5" s="168"/>
      <c r="D5" s="169"/>
      <c r="E5" s="169"/>
      <c r="F5" s="169"/>
    </row>
    <row r="6" spans="1:6" ht="19.5" customHeight="1">
      <c r="A6" s="168"/>
      <c r="B6" s="168"/>
      <c r="C6" s="168"/>
      <c r="D6" s="169"/>
      <c r="E6" s="169"/>
      <c r="F6" s="169"/>
    </row>
    <row r="7" spans="1:6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27" customHeight="1">
      <c r="A8" s="235" t="s">
        <v>106</v>
      </c>
      <c r="B8" s="236"/>
      <c r="C8" s="236"/>
      <c r="D8" s="236"/>
      <c r="E8" s="236"/>
      <c r="F8" s="237"/>
    </row>
    <row r="9" spans="1:6" ht="24" customHeight="1">
      <c r="A9" s="149" t="s">
        <v>6</v>
      </c>
      <c r="B9" s="149">
        <v>801</v>
      </c>
      <c r="C9" s="149">
        <v>80104</v>
      </c>
      <c r="D9" s="149" t="s">
        <v>116</v>
      </c>
      <c r="E9" s="150" t="s">
        <v>117</v>
      </c>
      <c r="F9" s="151">
        <v>5969981</v>
      </c>
    </row>
    <row r="10" spans="1:6" ht="26.25" customHeight="1">
      <c r="A10" s="149"/>
      <c r="B10" s="149">
        <v>801</v>
      </c>
      <c r="C10" s="149">
        <v>80146</v>
      </c>
      <c r="D10" s="149" t="s">
        <v>116</v>
      </c>
      <c r="E10" s="150" t="s">
        <v>117</v>
      </c>
      <c r="F10" s="151">
        <v>20000</v>
      </c>
    </row>
    <row r="11" spans="1:6" ht="30" customHeight="1">
      <c r="A11" s="152" t="s">
        <v>7</v>
      </c>
      <c r="B11" s="149">
        <v>926</v>
      </c>
      <c r="C11" s="149">
        <v>92604</v>
      </c>
      <c r="D11" s="153" t="s">
        <v>118</v>
      </c>
      <c r="E11" s="150" t="s">
        <v>117</v>
      </c>
      <c r="F11" s="151">
        <v>1250000</v>
      </c>
    </row>
    <row r="12" spans="1:6" ht="30" customHeight="1">
      <c r="A12" s="152"/>
      <c r="B12" s="149">
        <v>926</v>
      </c>
      <c r="C12" s="149">
        <v>92695</v>
      </c>
      <c r="D12" s="153" t="s">
        <v>118</v>
      </c>
      <c r="E12" s="150" t="s">
        <v>117</v>
      </c>
      <c r="F12" s="129">
        <v>173000</v>
      </c>
    </row>
    <row r="13" spans="1:6" ht="30.75" customHeight="1">
      <c r="A13" s="238" t="s">
        <v>107</v>
      </c>
      <c r="B13" s="238"/>
      <c r="C13" s="238"/>
      <c r="D13" s="238"/>
      <c r="E13" s="238"/>
      <c r="F13" s="238"/>
    </row>
    <row r="14" spans="1:6" ht="30" customHeight="1">
      <c r="A14" s="152"/>
      <c r="B14" s="152"/>
      <c r="C14" s="152"/>
      <c r="D14" s="152"/>
      <c r="E14" s="152"/>
      <c r="F14" s="152"/>
    </row>
    <row r="15" spans="1:6" ht="30" customHeight="1">
      <c r="A15" s="152"/>
      <c r="B15" s="152"/>
      <c r="C15" s="152"/>
      <c r="D15" s="152"/>
      <c r="E15" s="152"/>
      <c r="F15" s="152"/>
    </row>
    <row r="16" spans="1:6" s="1" customFormat="1" ht="30" customHeight="1">
      <c r="A16" s="165" t="s">
        <v>17</v>
      </c>
      <c r="B16" s="165"/>
      <c r="C16" s="165"/>
      <c r="D16" s="165"/>
      <c r="E16" s="79"/>
      <c r="F16" s="104">
        <f>SUM(F9:F15)</f>
        <v>7412981</v>
      </c>
    </row>
  </sheetData>
  <sheetProtection/>
  <mergeCells count="10">
    <mergeCell ref="A16:D16"/>
    <mergeCell ref="A8:F8"/>
    <mergeCell ref="A13:F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12
do uchwały Rady Miasta Skarżyska - Kamiennej
nr XLV/2/2010 
z dnia 21.01.2010r.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E16" sqref="E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79" t="s">
        <v>101</v>
      </c>
      <c r="B1" s="179"/>
      <c r="C1" s="179"/>
      <c r="D1" s="179"/>
      <c r="E1" s="179"/>
    </row>
    <row r="2" spans="4:5" ht="19.5" customHeight="1">
      <c r="D2" s="24"/>
      <c r="E2" s="24"/>
    </row>
    <row r="3" ht="19.5" customHeight="1">
      <c r="E3" s="78" t="s">
        <v>11</v>
      </c>
    </row>
    <row r="4" spans="1:5" ht="19.5" customHeight="1">
      <c r="A4" s="25" t="s">
        <v>14</v>
      </c>
      <c r="B4" s="25" t="s">
        <v>1</v>
      </c>
      <c r="C4" s="25" t="s">
        <v>2</v>
      </c>
      <c r="D4" s="25" t="s">
        <v>102</v>
      </c>
      <c r="E4" s="25" t="s">
        <v>103</v>
      </c>
    </row>
    <row r="5" spans="1:5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21" customHeight="1">
      <c r="A6" s="239" t="s">
        <v>106</v>
      </c>
      <c r="B6" s="240"/>
      <c r="C6" s="240"/>
      <c r="D6" s="240"/>
      <c r="E6" s="241"/>
    </row>
    <row r="7" spans="1:5" ht="21" customHeight="1">
      <c r="A7" s="147" t="s">
        <v>6</v>
      </c>
      <c r="B7" s="147">
        <v>801</v>
      </c>
      <c r="C7" s="147">
        <v>80101</v>
      </c>
      <c r="D7" s="147" t="s">
        <v>119</v>
      </c>
      <c r="E7" s="148">
        <v>219100</v>
      </c>
    </row>
    <row r="8" spans="1:5" ht="21" customHeight="1">
      <c r="A8" s="147" t="s">
        <v>7</v>
      </c>
      <c r="B8" s="147">
        <v>801</v>
      </c>
      <c r="C8" s="147">
        <v>80110</v>
      </c>
      <c r="D8" s="147" t="s">
        <v>119</v>
      </c>
      <c r="E8" s="148">
        <v>230200</v>
      </c>
    </row>
    <row r="9" spans="1:5" ht="21" customHeight="1">
      <c r="A9" s="147" t="s">
        <v>8</v>
      </c>
      <c r="B9" s="147">
        <v>801</v>
      </c>
      <c r="C9" s="147">
        <v>80110</v>
      </c>
      <c r="D9" s="147" t="s">
        <v>120</v>
      </c>
      <c r="E9" s="148">
        <v>561600</v>
      </c>
    </row>
    <row r="10" spans="1:5" ht="21" customHeight="1">
      <c r="A10" s="147" t="s">
        <v>0</v>
      </c>
      <c r="B10" s="147">
        <v>921</v>
      </c>
      <c r="C10" s="147">
        <v>92109</v>
      </c>
      <c r="D10" s="147" t="s">
        <v>121</v>
      </c>
      <c r="E10" s="148">
        <v>1500000</v>
      </c>
    </row>
    <row r="11" spans="1:5" ht="23.25" customHeight="1">
      <c r="A11" s="79" t="s">
        <v>69</v>
      </c>
      <c r="B11" s="147">
        <v>921</v>
      </c>
      <c r="C11" s="147">
        <v>92116</v>
      </c>
      <c r="D11" s="147" t="s">
        <v>122</v>
      </c>
      <c r="E11" s="148">
        <v>785000</v>
      </c>
    </row>
    <row r="12" spans="1:5" ht="20.25" customHeight="1">
      <c r="A12" s="79" t="s">
        <v>72</v>
      </c>
      <c r="B12" s="147">
        <v>921</v>
      </c>
      <c r="C12" s="147">
        <v>92118</v>
      </c>
      <c r="D12" s="147" t="s">
        <v>123</v>
      </c>
      <c r="E12" s="148">
        <v>645000</v>
      </c>
    </row>
    <row r="13" spans="1:5" ht="24.75" customHeight="1">
      <c r="A13" s="242" t="s">
        <v>107</v>
      </c>
      <c r="B13" s="242"/>
      <c r="C13" s="242"/>
      <c r="D13" s="242"/>
      <c r="E13" s="242"/>
    </row>
    <row r="14" spans="1:5" ht="30" customHeight="1">
      <c r="A14" s="79"/>
      <c r="B14" s="79"/>
      <c r="C14" s="79"/>
      <c r="D14" s="79"/>
      <c r="E14" s="79"/>
    </row>
    <row r="15" spans="1:5" ht="30" customHeight="1">
      <c r="A15" s="79"/>
      <c r="B15" s="79"/>
      <c r="C15" s="79"/>
      <c r="D15" s="79"/>
      <c r="E15" s="79"/>
    </row>
    <row r="16" spans="1:5" ht="30" customHeight="1">
      <c r="A16" s="165" t="s">
        <v>17</v>
      </c>
      <c r="B16" s="165"/>
      <c r="C16" s="165"/>
      <c r="D16" s="165"/>
      <c r="E16" s="105">
        <f>SUM(E7:E15)</f>
        <v>3940900</v>
      </c>
    </row>
  </sheetData>
  <sheetProtection/>
  <mergeCells count="4">
    <mergeCell ref="A1:E1"/>
    <mergeCell ref="A16:D16"/>
    <mergeCell ref="A6:E6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nr13
do uchwały Rady Miasta Skarżyska - Kamiennej
nr XLV/2/2010 
z dnia 21.01.2010r.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C6">
      <selection activeCell="F19" sqref="F19"/>
    </sheetView>
  </sheetViews>
  <sheetFormatPr defaultColWidth="9.00390625" defaultRowHeight="12.75"/>
  <cols>
    <col min="1" max="1" width="4.875" style="36" bestFit="1" customWidth="1"/>
    <col min="2" max="2" width="6.25390625" style="36" bestFit="1" customWidth="1"/>
    <col min="3" max="3" width="8.375" style="36" bestFit="1" customWidth="1"/>
    <col min="4" max="4" width="34.875" style="36" customWidth="1"/>
    <col min="5" max="5" width="17.375" style="36" customWidth="1"/>
    <col min="6" max="6" width="13.625" style="36" bestFit="1" customWidth="1"/>
    <col min="7" max="16384" width="9.125" style="36" customWidth="1"/>
  </cols>
  <sheetData>
    <row r="1" spans="1:5" ht="25.5" customHeight="1">
      <c r="A1" s="243" t="s">
        <v>104</v>
      </c>
      <c r="B1" s="244"/>
      <c r="C1" s="244"/>
      <c r="D1" s="244"/>
      <c r="E1" s="244"/>
    </row>
    <row r="2" spans="4:6" ht="19.5" customHeight="1">
      <c r="D2" s="38"/>
      <c r="E2" s="80"/>
      <c r="F2" s="80" t="s">
        <v>11</v>
      </c>
    </row>
    <row r="3" spans="1:6" ht="30" customHeight="1">
      <c r="A3" s="77" t="s">
        <v>14</v>
      </c>
      <c r="B3" s="77" t="s">
        <v>1</v>
      </c>
      <c r="C3" s="77" t="s">
        <v>2</v>
      </c>
      <c r="D3" s="77" t="s">
        <v>12</v>
      </c>
      <c r="E3" s="52" t="s">
        <v>105</v>
      </c>
      <c r="F3" s="77" t="s">
        <v>103</v>
      </c>
    </row>
    <row r="4" spans="1:6" s="82" customFormat="1" ht="7.5" customHeight="1">
      <c r="A4" s="81">
        <v>1</v>
      </c>
      <c r="B4" s="81">
        <v>2</v>
      </c>
      <c r="C4" s="81">
        <v>3</v>
      </c>
      <c r="D4" s="81">
        <v>4</v>
      </c>
      <c r="E4" s="81">
        <v>5</v>
      </c>
      <c r="F4" s="81">
        <v>5</v>
      </c>
    </row>
    <row r="5" spans="1:6" ht="21" customHeight="1">
      <c r="A5" s="245" t="s">
        <v>106</v>
      </c>
      <c r="B5" s="246"/>
      <c r="C5" s="246"/>
      <c r="D5" s="246"/>
      <c r="E5" s="246"/>
      <c r="F5" s="247"/>
    </row>
    <row r="6" spans="1:6" ht="31.5" customHeight="1">
      <c r="A6" s="142" t="s">
        <v>6</v>
      </c>
      <c r="B6" s="142">
        <v>754</v>
      </c>
      <c r="C6" s="142">
        <v>75411</v>
      </c>
      <c r="D6" s="142" t="s">
        <v>124</v>
      </c>
      <c r="E6" s="142" t="s">
        <v>125</v>
      </c>
      <c r="F6" s="145">
        <v>30000</v>
      </c>
    </row>
    <row r="7" spans="1:6" ht="24.75" customHeight="1">
      <c r="A7" s="142" t="s">
        <v>7</v>
      </c>
      <c r="B7" s="142">
        <v>754</v>
      </c>
      <c r="C7" s="142">
        <v>75412</v>
      </c>
      <c r="D7" s="142" t="s">
        <v>126</v>
      </c>
      <c r="E7" s="142" t="s">
        <v>127</v>
      </c>
      <c r="F7" s="145">
        <v>45000</v>
      </c>
    </row>
    <row r="8" spans="1:6" ht="27.75" customHeight="1">
      <c r="A8" s="142" t="s">
        <v>8</v>
      </c>
      <c r="B8" s="142">
        <v>851</v>
      </c>
      <c r="C8" s="142">
        <v>85121</v>
      </c>
      <c r="D8" s="142" t="s">
        <v>130</v>
      </c>
      <c r="E8" s="142" t="s">
        <v>131</v>
      </c>
      <c r="F8" s="145">
        <v>90000</v>
      </c>
    </row>
    <row r="9" spans="1:6" ht="30" customHeight="1">
      <c r="A9" s="142" t="s">
        <v>0</v>
      </c>
      <c r="B9" s="142">
        <v>851</v>
      </c>
      <c r="C9" s="142">
        <v>85153</v>
      </c>
      <c r="D9" s="142" t="s">
        <v>128</v>
      </c>
      <c r="E9" s="142" t="s">
        <v>129</v>
      </c>
      <c r="F9" s="145">
        <v>25000</v>
      </c>
    </row>
    <row r="10" spans="1:6" ht="32.25" customHeight="1">
      <c r="A10" s="142" t="s">
        <v>69</v>
      </c>
      <c r="B10" s="142">
        <v>851</v>
      </c>
      <c r="C10" s="142">
        <v>85154</v>
      </c>
      <c r="D10" s="142" t="s">
        <v>132</v>
      </c>
      <c r="E10" s="142" t="s">
        <v>129</v>
      </c>
      <c r="F10" s="145">
        <v>455000</v>
      </c>
    </row>
    <row r="11" spans="1:6" ht="32.25" customHeight="1">
      <c r="A11" s="142" t="s">
        <v>72</v>
      </c>
      <c r="B11" s="142">
        <v>851</v>
      </c>
      <c r="C11" s="142">
        <v>85195</v>
      </c>
      <c r="D11" s="142" t="s">
        <v>246</v>
      </c>
      <c r="E11" s="142" t="s">
        <v>129</v>
      </c>
      <c r="F11" s="145">
        <v>20000</v>
      </c>
    </row>
    <row r="12" spans="1:6" ht="29.25" customHeight="1">
      <c r="A12" s="142" t="s">
        <v>75</v>
      </c>
      <c r="B12" s="142">
        <v>852</v>
      </c>
      <c r="C12" s="142">
        <v>85295</v>
      </c>
      <c r="D12" s="142" t="s">
        <v>133</v>
      </c>
      <c r="E12" s="142" t="s">
        <v>129</v>
      </c>
      <c r="F12" s="145">
        <v>41800</v>
      </c>
    </row>
    <row r="13" spans="1:6" ht="27.75" customHeight="1">
      <c r="A13" s="142" t="s">
        <v>78</v>
      </c>
      <c r="B13" s="142">
        <v>921</v>
      </c>
      <c r="C13" s="142">
        <v>92195</v>
      </c>
      <c r="D13" s="142" t="s">
        <v>134</v>
      </c>
      <c r="E13" s="142" t="s">
        <v>129</v>
      </c>
      <c r="F13" s="145">
        <v>38110</v>
      </c>
    </row>
    <row r="14" spans="1:6" ht="30" customHeight="1">
      <c r="A14" s="144" t="s">
        <v>81</v>
      </c>
      <c r="B14" s="144">
        <v>926</v>
      </c>
      <c r="C14" s="144">
        <v>92605</v>
      </c>
      <c r="D14" s="143" t="s">
        <v>135</v>
      </c>
      <c r="E14" s="143" t="s">
        <v>129</v>
      </c>
      <c r="F14" s="145">
        <v>342900</v>
      </c>
    </row>
    <row r="15" spans="1:6" ht="30" customHeight="1">
      <c r="A15" s="143">
        <v>10</v>
      </c>
      <c r="B15" s="144">
        <v>926</v>
      </c>
      <c r="C15" s="144">
        <v>92695</v>
      </c>
      <c r="D15" s="143" t="s">
        <v>244</v>
      </c>
      <c r="E15" s="143" t="s">
        <v>129</v>
      </c>
      <c r="F15" s="145">
        <v>170000</v>
      </c>
    </row>
    <row r="16" spans="1:6" ht="23.25" customHeight="1">
      <c r="A16" s="248" t="s">
        <v>107</v>
      </c>
      <c r="B16" s="248"/>
      <c r="C16" s="248"/>
      <c r="D16" s="248"/>
      <c r="E16" s="248"/>
      <c r="F16" s="248"/>
    </row>
    <row r="17" spans="1:6" ht="30" customHeight="1">
      <c r="A17" s="79"/>
      <c r="B17" s="79"/>
      <c r="C17" s="79"/>
      <c r="D17" s="79"/>
      <c r="E17" s="79"/>
      <c r="F17" s="146"/>
    </row>
    <row r="18" spans="1:6" ht="30" customHeight="1">
      <c r="A18" s="79"/>
      <c r="B18" s="79"/>
      <c r="C18" s="79"/>
      <c r="D18" s="79"/>
      <c r="E18" s="79"/>
      <c r="F18" s="146"/>
    </row>
    <row r="19" spans="1:6" s="83" customFormat="1" ht="30" customHeight="1">
      <c r="A19" s="165" t="s">
        <v>17</v>
      </c>
      <c r="B19" s="165"/>
      <c r="C19" s="165"/>
      <c r="D19" s="165"/>
      <c r="E19" s="165"/>
      <c r="F19" s="106">
        <f>SUM(F6:F18)</f>
        <v>1257810</v>
      </c>
    </row>
  </sheetData>
  <sheetProtection/>
  <mergeCells count="4">
    <mergeCell ref="A1:E1"/>
    <mergeCell ref="A19:E19"/>
    <mergeCell ref="A5:F5"/>
    <mergeCell ref="A16:F16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 xml:space="preserve">&amp;R&amp;9Załącznik nr 14
do uchwały Rady Miasta Skarzyska - Kamiennej
nr XLV/2/2010 
z dnia 21.01.2010r.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5" sqref="Q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0"/>
  <sheetViews>
    <sheetView workbookViewId="0" topLeftCell="A1">
      <selection activeCell="I559" sqref="I559"/>
    </sheetView>
  </sheetViews>
  <sheetFormatPr defaultColWidth="9.00390625" defaultRowHeight="12.75"/>
  <cols>
    <col min="1" max="1" width="3.875" style="1" customWidth="1"/>
    <col min="2" max="3" width="5.75390625" style="1" customWidth="1"/>
    <col min="4" max="4" width="14.75390625" style="1" customWidth="1"/>
    <col min="5" max="5" width="14.25390625" style="1" bestFit="1" customWidth="1"/>
    <col min="6" max="6" width="14.375" style="1" customWidth="1"/>
    <col min="7" max="7" width="12.875" style="1" customWidth="1"/>
    <col min="8" max="8" width="13.125" style="1" customWidth="1"/>
    <col min="9" max="9" width="12.00390625" style="1" customWidth="1"/>
    <col min="10" max="10" width="10.875" style="1" customWidth="1"/>
    <col min="11" max="11" width="4.875" style="1" customWidth="1"/>
    <col min="12" max="12" width="12.25390625" style="1" bestFit="1" customWidth="1"/>
    <col min="13" max="13" width="13.125" style="1" customWidth="1"/>
    <col min="14" max="14" width="12.25390625" style="1" customWidth="1"/>
    <col min="15" max="15" width="11.875" style="0" customWidth="1"/>
    <col min="16" max="16" width="10.75390625" style="0" customWidth="1"/>
    <col min="17" max="17" width="6.375" style="0" customWidth="1"/>
    <col min="18" max="18" width="16.00390625" style="0" bestFit="1" customWidth="1"/>
  </cols>
  <sheetData>
    <row r="1" spans="1:17" ht="18">
      <c r="A1" s="511" t="s">
        <v>828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</row>
    <row r="2" spans="1:8" ht="18">
      <c r="A2" s="3"/>
      <c r="B2" s="3"/>
      <c r="C2" s="3"/>
      <c r="D2" s="3"/>
      <c r="E2" s="3"/>
      <c r="F2" s="3"/>
      <c r="G2" s="3"/>
      <c r="H2" s="3"/>
    </row>
    <row r="3" spans="1:17" ht="12.75">
      <c r="A3" s="11"/>
      <c r="B3" s="11"/>
      <c r="C3" s="11"/>
      <c r="D3" s="11"/>
      <c r="E3" s="11"/>
      <c r="F3" s="11"/>
      <c r="I3" s="249"/>
      <c r="J3" s="249"/>
      <c r="K3" s="249"/>
      <c r="L3" s="249"/>
      <c r="M3" s="249"/>
      <c r="Q3" s="12" t="s">
        <v>13</v>
      </c>
    </row>
    <row r="4" spans="1:17" s="53" customFormat="1" ht="18.75" customHeight="1">
      <c r="A4" s="222" t="s">
        <v>1</v>
      </c>
      <c r="B4" s="222" t="s">
        <v>2</v>
      </c>
      <c r="C4" s="222" t="s">
        <v>3</v>
      </c>
      <c r="D4" s="205" t="s">
        <v>827</v>
      </c>
      <c r="E4" s="205" t="s">
        <v>826</v>
      </c>
      <c r="F4" s="216" t="s">
        <v>5</v>
      </c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1:17" s="53" customFormat="1" ht="20.25" customHeight="1">
      <c r="A5" s="223"/>
      <c r="B5" s="223"/>
      <c r="C5" s="223"/>
      <c r="D5" s="208"/>
      <c r="E5" s="208"/>
      <c r="F5" s="205" t="s">
        <v>9</v>
      </c>
      <c r="G5" s="207" t="s">
        <v>5</v>
      </c>
      <c r="H5" s="207"/>
      <c r="I5" s="207"/>
      <c r="J5" s="207"/>
      <c r="K5" s="207"/>
      <c r="L5" s="207"/>
      <c r="M5" s="207"/>
      <c r="N5" s="205" t="s">
        <v>10</v>
      </c>
      <c r="O5" s="202" t="s">
        <v>5</v>
      </c>
      <c r="P5" s="203"/>
      <c r="Q5" s="204"/>
    </row>
    <row r="6" spans="1:17" s="53" customFormat="1" ht="63.75" customHeight="1">
      <c r="A6" s="223"/>
      <c r="B6" s="223"/>
      <c r="C6" s="223"/>
      <c r="D6" s="208"/>
      <c r="E6" s="208"/>
      <c r="F6" s="208"/>
      <c r="G6" s="216" t="s">
        <v>41</v>
      </c>
      <c r="H6" s="218"/>
      <c r="I6" s="205" t="s">
        <v>44</v>
      </c>
      <c r="J6" s="205" t="s">
        <v>45</v>
      </c>
      <c r="K6" s="205" t="s">
        <v>46</v>
      </c>
      <c r="L6" s="205" t="s">
        <v>825</v>
      </c>
      <c r="M6" s="205" t="s">
        <v>15</v>
      </c>
      <c r="N6" s="208"/>
      <c r="O6" s="207" t="s">
        <v>47</v>
      </c>
      <c r="P6" s="207" t="s">
        <v>54</v>
      </c>
      <c r="Q6" s="207" t="s">
        <v>52</v>
      </c>
    </row>
    <row r="7" spans="1:17" s="53" customFormat="1" ht="52.5">
      <c r="A7" s="224"/>
      <c r="B7" s="224"/>
      <c r="C7" s="224"/>
      <c r="D7" s="206"/>
      <c r="E7" s="206"/>
      <c r="F7" s="206"/>
      <c r="G7" s="54" t="s">
        <v>42</v>
      </c>
      <c r="H7" s="54" t="s">
        <v>43</v>
      </c>
      <c r="I7" s="206"/>
      <c r="J7" s="206"/>
      <c r="K7" s="206"/>
      <c r="L7" s="206"/>
      <c r="M7" s="206"/>
      <c r="N7" s="206"/>
      <c r="O7" s="207"/>
      <c r="P7" s="207"/>
      <c r="Q7" s="207"/>
    </row>
    <row r="8" spans="1:17" s="14" customFormat="1" ht="6" customHeight="1">
      <c r="A8" s="15">
        <v>1</v>
      </c>
      <c r="B8" s="15">
        <v>2</v>
      </c>
      <c r="C8" s="15"/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</row>
    <row r="9" spans="1:17" s="504" customFormat="1" ht="22.5">
      <c r="A9" s="510" t="s">
        <v>824</v>
      </c>
      <c r="B9" s="510"/>
      <c r="C9" s="510"/>
      <c r="D9" s="509" t="s">
        <v>823</v>
      </c>
      <c r="E9" s="508">
        <v>2900</v>
      </c>
      <c r="F9" s="508">
        <v>2900</v>
      </c>
      <c r="G9" s="508"/>
      <c r="H9" s="508">
        <v>2900</v>
      </c>
      <c r="I9" s="508"/>
      <c r="J9" s="508"/>
      <c r="K9" s="508"/>
      <c r="L9" s="508"/>
      <c r="M9" s="508"/>
      <c r="N9" s="508">
        <v>0</v>
      </c>
      <c r="O9" s="507"/>
      <c r="P9" s="507"/>
      <c r="Q9" s="507"/>
    </row>
    <row r="10" spans="1:17" s="14" customFormat="1" ht="17.25" customHeight="1">
      <c r="A10" s="489"/>
      <c r="B10" s="489" t="s">
        <v>822</v>
      </c>
      <c r="C10" s="489"/>
      <c r="D10" s="488" t="s">
        <v>821</v>
      </c>
      <c r="E10" s="486">
        <v>2900</v>
      </c>
      <c r="F10" s="486">
        <v>2900</v>
      </c>
      <c r="G10" s="486"/>
      <c r="H10" s="486">
        <v>2900</v>
      </c>
      <c r="I10" s="486"/>
      <c r="J10" s="486"/>
      <c r="K10" s="486"/>
      <c r="L10" s="486"/>
      <c r="M10" s="486"/>
      <c r="N10" s="481">
        <v>0</v>
      </c>
      <c r="O10" s="480"/>
      <c r="P10" s="480"/>
      <c r="Q10" s="480"/>
    </row>
    <row r="11" spans="1:18" s="14" customFormat="1" ht="33.75">
      <c r="A11" s="484"/>
      <c r="B11" s="484"/>
      <c r="C11" s="484" t="s">
        <v>820</v>
      </c>
      <c r="D11" s="483" t="s">
        <v>819</v>
      </c>
      <c r="E11" s="481">
        <v>2900</v>
      </c>
      <c r="F11" s="481">
        <v>2900</v>
      </c>
      <c r="G11" s="481"/>
      <c r="H11" s="481">
        <v>2900</v>
      </c>
      <c r="I11" s="481"/>
      <c r="J11" s="481"/>
      <c r="K11" s="481"/>
      <c r="L11" s="481"/>
      <c r="M11" s="481"/>
      <c r="N11" s="481"/>
      <c r="O11" s="480"/>
      <c r="P11" s="480"/>
      <c r="Q11" s="480"/>
      <c r="R11" s="503"/>
    </row>
    <row r="12" spans="1:17" s="504" customFormat="1" ht="22.5">
      <c r="A12" s="489" t="s">
        <v>818</v>
      </c>
      <c r="B12" s="489"/>
      <c r="C12" s="489"/>
      <c r="D12" s="488" t="s">
        <v>136</v>
      </c>
      <c r="E12" s="486">
        <v>35250948</v>
      </c>
      <c r="F12" s="486">
        <v>8777300</v>
      </c>
      <c r="G12" s="486">
        <v>870000</v>
      </c>
      <c r="H12" s="486">
        <v>7789000</v>
      </c>
      <c r="I12" s="486">
        <v>100000</v>
      </c>
      <c r="J12" s="486">
        <v>18300</v>
      </c>
      <c r="K12" s="486"/>
      <c r="L12" s="486"/>
      <c r="M12" s="486"/>
      <c r="N12" s="486">
        <v>26473648</v>
      </c>
      <c r="O12" s="493">
        <v>25258648</v>
      </c>
      <c r="P12" s="506">
        <v>1215000</v>
      </c>
      <c r="Q12" s="485"/>
    </row>
    <row r="13" spans="1:17" s="504" customFormat="1" ht="33.75">
      <c r="A13" s="489"/>
      <c r="B13" s="489" t="s">
        <v>817</v>
      </c>
      <c r="C13" s="489"/>
      <c r="D13" s="488" t="s">
        <v>816</v>
      </c>
      <c r="E13" s="486">
        <v>4855000</v>
      </c>
      <c r="F13" s="486">
        <v>3640000</v>
      </c>
      <c r="G13" s="486"/>
      <c r="H13" s="486">
        <v>3640000</v>
      </c>
      <c r="I13" s="486"/>
      <c r="J13" s="486"/>
      <c r="K13" s="486"/>
      <c r="L13" s="486"/>
      <c r="M13" s="500"/>
      <c r="N13" s="500">
        <v>1215000</v>
      </c>
      <c r="O13" s="505"/>
      <c r="P13" s="506">
        <v>1215000</v>
      </c>
      <c r="Q13" s="505"/>
    </row>
    <row r="14" spans="1:18" s="14" customFormat="1" ht="22.5">
      <c r="A14" s="484"/>
      <c r="B14" s="484"/>
      <c r="C14" s="484" t="s">
        <v>538</v>
      </c>
      <c r="D14" s="483" t="s">
        <v>537</v>
      </c>
      <c r="E14" s="481">
        <v>3640000</v>
      </c>
      <c r="F14" s="481">
        <v>3640000</v>
      </c>
      <c r="G14" s="481"/>
      <c r="H14" s="481">
        <v>3640000</v>
      </c>
      <c r="I14" s="481"/>
      <c r="J14" s="481"/>
      <c r="K14" s="481"/>
      <c r="L14" s="481"/>
      <c r="M14" s="481"/>
      <c r="N14" s="481"/>
      <c r="O14" s="480"/>
      <c r="P14" s="492"/>
      <c r="Q14" s="480"/>
      <c r="R14" s="503"/>
    </row>
    <row r="15" spans="1:17" s="14" customFormat="1" ht="56.25">
      <c r="A15" s="484"/>
      <c r="B15" s="484"/>
      <c r="C15" s="484" t="s">
        <v>815</v>
      </c>
      <c r="D15" s="483" t="s">
        <v>814</v>
      </c>
      <c r="E15" s="481">
        <v>1215000</v>
      </c>
      <c r="F15" s="481"/>
      <c r="G15" s="481"/>
      <c r="H15" s="481"/>
      <c r="I15" s="481"/>
      <c r="J15" s="481"/>
      <c r="K15" s="481"/>
      <c r="L15" s="481"/>
      <c r="M15" s="481"/>
      <c r="N15" s="481">
        <v>1215000</v>
      </c>
      <c r="O15" s="480"/>
      <c r="P15" s="492">
        <v>1215000</v>
      </c>
      <c r="Q15" s="480"/>
    </row>
    <row r="16" spans="1:17" s="504" customFormat="1" ht="22.5">
      <c r="A16" s="489"/>
      <c r="B16" s="489" t="s">
        <v>813</v>
      </c>
      <c r="C16" s="489"/>
      <c r="D16" s="488" t="s">
        <v>137</v>
      </c>
      <c r="E16" s="486">
        <v>30395948</v>
      </c>
      <c r="F16" s="486">
        <v>5137300</v>
      </c>
      <c r="G16" s="486">
        <v>870000</v>
      </c>
      <c r="H16" s="486">
        <v>4149000</v>
      </c>
      <c r="I16" s="486">
        <v>100000</v>
      </c>
      <c r="J16" s="486">
        <v>18300</v>
      </c>
      <c r="K16" s="486"/>
      <c r="L16" s="486"/>
      <c r="M16" s="486"/>
      <c r="N16" s="486">
        <v>25258648</v>
      </c>
      <c r="O16" s="493">
        <v>25258648</v>
      </c>
      <c r="P16" s="485"/>
      <c r="Q16" s="485"/>
    </row>
    <row r="17" spans="1:17" s="14" customFormat="1" ht="33" customHeight="1">
      <c r="A17" s="484"/>
      <c r="B17" s="484"/>
      <c r="C17" s="484" t="s">
        <v>696</v>
      </c>
      <c r="D17" s="483" t="s">
        <v>812</v>
      </c>
      <c r="E17" s="481">
        <v>100000</v>
      </c>
      <c r="F17" s="481">
        <v>100000</v>
      </c>
      <c r="G17" s="481"/>
      <c r="H17" s="481"/>
      <c r="I17" s="481">
        <v>100000</v>
      </c>
      <c r="J17" s="481"/>
      <c r="K17" s="481"/>
      <c r="L17" s="481"/>
      <c r="M17" s="481"/>
      <c r="N17" s="481"/>
      <c r="O17" s="492"/>
      <c r="P17" s="480"/>
      <c r="Q17" s="480"/>
    </row>
    <row r="18" spans="1:18" s="14" customFormat="1" ht="33.75">
      <c r="A18" s="484"/>
      <c r="B18" s="484"/>
      <c r="C18" s="484" t="s">
        <v>598</v>
      </c>
      <c r="D18" s="483" t="s">
        <v>597</v>
      </c>
      <c r="E18" s="481">
        <v>12000</v>
      </c>
      <c r="F18" s="481">
        <v>12000</v>
      </c>
      <c r="G18" s="481"/>
      <c r="H18" s="481"/>
      <c r="I18" s="481"/>
      <c r="J18" s="481">
        <v>12000</v>
      </c>
      <c r="K18" s="481"/>
      <c r="L18" s="481"/>
      <c r="M18" s="481"/>
      <c r="N18" s="481"/>
      <c r="O18" s="480"/>
      <c r="P18" s="480"/>
      <c r="Q18" s="480"/>
      <c r="R18" s="503"/>
    </row>
    <row r="19" spans="1:17" s="14" customFormat="1" ht="18" customHeight="1">
      <c r="A19" s="484"/>
      <c r="B19" s="484"/>
      <c r="C19" s="484" t="s">
        <v>714</v>
      </c>
      <c r="D19" s="483" t="s">
        <v>713</v>
      </c>
      <c r="E19" s="481">
        <v>6300</v>
      </c>
      <c r="F19" s="481">
        <v>6300</v>
      </c>
      <c r="G19" s="481"/>
      <c r="H19" s="481"/>
      <c r="I19" s="481"/>
      <c r="J19" s="481">
        <v>6300</v>
      </c>
      <c r="K19" s="481"/>
      <c r="L19" s="481"/>
      <c r="M19" s="481"/>
      <c r="N19" s="481"/>
      <c r="O19" s="480"/>
      <c r="P19" s="480"/>
      <c r="Q19" s="480"/>
    </row>
    <row r="20" spans="1:17" s="14" customFormat="1" ht="33.75">
      <c r="A20" s="484"/>
      <c r="B20" s="484"/>
      <c r="C20" s="484" t="s">
        <v>596</v>
      </c>
      <c r="D20" s="483" t="s">
        <v>595</v>
      </c>
      <c r="E20" s="481">
        <v>700000</v>
      </c>
      <c r="F20" s="481">
        <v>700000</v>
      </c>
      <c r="G20" s="481">
        <v>700000</v>
      </c>
      <c r="H20" s="481"/>
      <c r="I20" s="481"/>
      <c r="J20" s="481"/>
      <c r="K20" s="481"/>
      <c r="L20" s="481"/>
      <c r="M20" s="481"/>
      <c r="N20" s="481"/>
      <c r="O20" s="480"/>
      <c r="P20" s="480"/>
      <c r="Q20" s="480"/>
    </row>
    <row r="21" spans="1:17" ht="33.75">
      <c r="A21" s="484"/>
      <c r="B21" s="484"/>
      <c r="C21" s="484" t="s">
        <v>594</v>
      </c>
      <c r="D21" s="483" t="s">
        <v>593</v>
      </c>
      <c r="E21" s="481">
        <v>35000</v>
      </c>
      <c r="F21" s="481">
        <v>35000</v>
      </c>
      <c r="G21" s="481">
        <v>35000</v>
      </c>
      <c r="H21" s="481"/>
      <c r="I21" s="481"/>
      <c r="J21" s="481"/>
      <c r="K21" s="481"/>
      <c r="L21" s="481"/>
      <c r="M21" s="481"/>
      <c r="N21" s="481"/>
      <c r="O21" s="480"/>
      <c r="P21" s="480"/>
      <c r="Q21" s="480"/>
    </row>
    <row r="22" spans="1:17" ht="33.75">
      <c r="A22" s="484"/>
      <c r="B22" s="484"/>
      <c r="C22" s="484" t="s">
        <v>498</v>
      </c>
      <c r="D22" s="483" t="s">
        <v>548</v>
      </c>
      <c r="E22" s="481">
        <v>90000</v>
      </c>
      <c r="F22" s="481">
        <v>90000</v>
      </c>
      <c r="G22" s="481">
        <v>90000</v>
      </c>
      <c r="H22" s="481"/>
      <c r="I22" s="481"/>
      <c r="J22" s="481"/>
      <c r="K22" s="481"/>
      <c r="L22" s="481"/>
      <c r="M22" s="481"/>
      <c r="N22" s="481"/>
      <c r="O22" s="480"/>
      <c r="P22" s="480"/>
      <c r="Q22" s="480"/>
    </row>
    <row r="23" spans="1:17" ht="22.5">
      <c r="A23" s="484"/>
      <c r="B23" s="484"/>
      <c r="C23" s="484" t="s">
        <v>496</v>
      </c>
      <c r="D23" s="483" t="s">
        <v>547</v>
      </c>
      <c r="E23" s="481">
        <v>25000</v>
      </c>
      <c r="F23" s="481">
        <v>25000</v>
      </c>
      <c r="G23" s="481">
        <v>25000</v>
      </c>
      <c r="H23" s="481"/>
      <c r="I23" s="481"/>
      <c r="J23" s="481"/>
      <c r="K23" s="481"/>
      <c r="L23" s="481"/>
      <c r="M23" s="481"/>
      <c r="N23" s="481"/>
      <c r="O23" s="480"/>
      <c r="P23" s="480"/>
      <c r="Q23" s="480"/>
    </row>
    <row r="24" spans="1:17" ht="22.5">
      <c r="A24" s="484"/>
      <c r="B24" s="484"/>
      <c r="C24" s="484" t="s">
        <v>546</v>
      </c>
      <c r="D24" s="483" t="s">
        <v>545</v>
      </c>
      <c r="E24" s="481">
        <v>20000</v>
      </c>
      <c r="F24" s="481">
        <v>20000</v>
      </c>
      <c r="G24" s="481">
        <v>20000</v>
      </c>
      <c r="H24" s="481"/>
      <c r="I24" s="481"/>
      <c r="J24" s="481"/>
      <c r="K24" s="481"/>
      <c r="L24" s="481"/>
      <c r="M24" s="481"/>
      <c r="N24" s="481"/>
      <c r="O24" s="480"/>
      <c r="P24" s="480"/>
      <c r="Q24" s="480"/>
    </row>
    <row r="25" spans="1:17" ht="22.5">
      <c r="A25" s="484"/>
      <c r="B25" s="484"/>
      <c r="C25" s="484" t="s">
        <v>544</v>
      </c>
      <c r="D25" s="483" t="s">
        <v>543</v>
      </c>
      <c r="E25" s="481">
        <v>22000</v>
      </c>
      <c r="F25" s="481">
        <v>22000</v>
      </c>
      <c r="G25" s="481"/>
      <c r="H25" s="481">
        <v>22000</v>
      </c>
      <c r="I25" s="481"/>
      <c r="J25" s="481"/>
      <c r="K25" s="481"/>
      <c r="L25" s="481"/>
      <c r="M25" s="481"/>
      <c r="N25" s="481"/>
      <c r="O25" s="480"/>
      <c r="P25" s="480"/>
      <c r="Q25" s="480"/>
    </row>
    <row r="26" spans="1:17" ht="22.5">
      <c r="A26" s="484"/>
      <c r="B26" s="484"/>
      <c r="C26" s="484" t="s">
        <v>540</v>
      </c>
      <c r="D26" s="483" t="s">
        <v>539</v>
      </c>
      <c r="E26" s="481">
        <v>2360000</v>
      </c>
      <c r="F26" s="481">
        <v>2360000</v>
      </c>
      <c r="G26" s="481"/>
      <c r="H26" s="481">
        <v>2360000</v>
      </c>
      <c r="I26" s="481"/>
      <c r="J26" s="481"/>
      <c r="K26" s="481"/>
      <c r="L26" s="481"/>
      <c r="M26" s="481"/>
      <c r="N26" s="481"/>
      <c r="O26" s="480"/>
      <c r="P26" s="480"/>
      <c r="Q26" s="480"/>
    </row>
    <row r="27" spans="1:17" ht="22.5">
      <c r="A27" s="484"/>
      <c r="B27" s="484"/>
      <c r="C27" s="484" t="s">
        <v>592</v>
      </c>
      <c r="D27" s="483" t="s">
        <v>591</v>
      </c>
      <c r="E27" s="481">
        <v>5000</v>
      </c>
      <c r="F27" s="481">
        <v>5000</v>
      </c>
      <c r="G27" s="481"/>
      <c r="H27" s="481">
        <v>5000</v>
      </c>
      <c r="I27" s="481"/>
      <c r="J27" s="481"/>
      <c r="K27" s="481"/>
      <c r="L27" s="481"/>
      <c r="M27" s="481"/>
      <c r="N27" s="481"/>
      <c r="O27" s="480"/>
      <c r="P27" s="480"/>
      <c r="Q27" s="480"/>
    </row>
    <row r="28" spans="1:17" ht="22.5">
      <c r="A28" s="484"/>
      <c r="B28" s="484"/>
      <c r="C28" s="484" t="s">
        <v>538</v>
      </c>
      <c r="D28" s="483" t="s">
        <v>537</v>
      </c>
      <c r="E28" s="481">
        <v>1707000</v>
      </c>
      <c r="F28" s="481">
        <v>1707000</v>
      </c>
      <c r="G28" s="481"/>
      <c r="H28" s="481">
        <v>1707000</v>
      </c>
      <c r="I28" s="481"/>
      <c r="J28" s="481"/>
      <c r="K28" s="481"/>
      <c r="L28" s="481"/>
      <c r="M28" s="481"/>
      <c r="N28" s="481"/>
      <c r="O28" s="480"/>
      <c r="P28" s="480"/>
      <c r="Q28" s="480"/>
    </row>
    <row r="29" spans="1:17" ht="22.5">
      <c r="A29" s="484"/>
      <c r="B29" s="484"/>
      <c r="C29" s="484" t="s">
        <v>536</v>
      </c>
      <c r="D29" s="483" t="s">
        <v>560</v>
      </c>
      <c r="E29" s="481">
        <v>25000</v>
      </c>
      <c r="F29" s="481">
        <v>25000</v>
      </c>
      <c r="G29" s="481"/>
      <c r="H29" s="481">
        <v>25000</v>
      </c>
      <c r="I29" s="481"/>
      <c r="J29" s="481"/>
      <c r="K29" s="481"/>
      <c r="L29" s="481"/>
      <c r="M29" s="481"/>
      <c r="N29" s="481"/>
      <c r="O29" s="480"/>
      <c r="P29" s="480"/>
      <c r="Q29" s="480"/>
    </row>
    <row r="30" spans="1:17" ht="56.25">
      <c r="A30" s="484"/>
      <c r="B30" s="484"/>
      <c r="C30" s="484" t="s">
        <v>798</v>
      </c>
      <c r="D30" s="483" t="s">
        <v>797</v>
      </c>
      <c r="E30" s="481">
        <v>30000</v>
      </c>
      <c r="F30" s="481">
        <v>30000</v>
      </c>
      <c r="G30" s="481"/>
      <c r="H30" s="481">
        <v>30000</v>
      </c>
      <c r="I30" s="481"/>
      <c r="J30" s="481"/>
      <c r="K30" s="481"/>
      <c r="L30" s="481"/>
      <c r="M30" s="481"/>
      <c r="N30" s="481"/>
      <c r="O30" s="480"/>
      <c r="P30" s="480"/>
      <c r="Q30" s="480"/>
    </row>
    <row r="31" spans="1:17" ht="22.5">
      <c r="A31" s="484"/>
      <c r="B31" s="484"/>
      <c r="C31" s="484" t="s">
        <v>534</v>
      </c>
      <c r="D31" s="483" t="s">
        <v>529</v>
      </c>
      <c r="E31" s="481">
        <v>20342675</v>
      </c>
      <c r="F31" s="481"/>
      <c r="G31" s="481"/>
      <c r="H31" s="481"/>
      <c r="I31" s="481"/>
      <c r="J31" s="481"/>
      <c r="K31" s="481"/>
      <c r="L31" s="481"/>
      <c r="M31" s="481"/>
      <c r="N31" s="481">
        <v>20342675</v>
      </c>
      <c r="O31" s="492">
        <v>20342675</v>
      </c>
      <c r="P31" s="480"/>
      <c r="Q31" s="480"/>
    </row>
    <row r="32" spans="1:17" ht="22.5">
      <c r="A32" s="484"/>
      <c r="B32" s="484"/>
      <c r="C32" s="484" t="s">
        <v>531</v>
      </c>
      <c r="D32" s="483" t="s">
        <v>529</v>
      </c>
      <c r="E32" s="481">
        <v>2523583</v>
      </c>
      <c r="F32" s="481"/>
      <c r="G32" s="481"/>
      <c r="H32" s="481"/>
      <c r="I32" s="481"/>
      <c r="J32" s="481"/>
      <c r="K32" s="481"/>
      <c r="L32" s="481"/>
      <c r="M32" s="481"/>
      <c r="N32" s="481">
        <v>2523583</v>
      </c>
      <c r="O32" s="492">
        <v>2523583</v>
      </c>
      <c r="P32" s="480"/>
      <c r="Q32" s="480"/>
    </row>
    <row r="33" spans="1:17" ht="22.5">
      <c r="A33" s="484"/>
      <c r="B33" s="484"/>
      <c r="C33" s="484" t="s">
        <v>530</v>
      </c>
      <c r="D33" s="483" t="s">
        <v>529</v>
      </c>
      <c r="E33" s="481">
        <v>1682390</v>
      </c>
      <c r="F33" s="481"/>
      <c r="G33" s="481"/>
      <c r="H33" s="481"/>
      <c r="I33" s="481"/>
      <c r="J33" s="481"/>
      <c r="K33" s="481"/>
      <c r="L33" s="481"/>
      <c r="M33" s="481"/>
      <c r="N33" s="481">
        <v>1682390</v>
      </c>
      <c r="O33" s="492">
        <v>1682390</v>
      </c>
      <c r="P33" s="480"/>
      <c r="Q33" s="480"/>
    </row>
    <row r="34" spans="1:17" ht="45">
      <c r="A34" s="484"/>
      <c r="B34" s="484"/>
      <c r="C34" s="484" t="s">
        <v>811</v>
      </c>
      <c r="D34" s="483" t="s">
        <v>810</v>
      </c>
      <c r="E34" s="481">
        <v>710000</v>
      </c>
      <c r="F34" s="481"/>
      <c r="G34" s="481"/>
      <c r="H34" s="481"/>
      <c r="I34" s="481"/>
      <c r="J34" s="481"/>
      <c r="K34" s="481"/>
      <c r="L34" s="481"/>
      <c r="M34" s="481"/>
      <c r="N34" s="481">
        <v>710000</v>
      </c>
      <c r="O34" s="492">
        <v>710000</v>
      </c>
      <c r="P34" s="480"/>
      <c r="Q34" s="480"/>
    </row>
    <row r="35" spans="1:17" s="20" customFormat="1" ht="23.25" customHeight="1">
      <c r="A35" s="489" t="s">
        <v>809</v>
      </c>
      <c r="B35" s="489"/>
      <c r="C35" s="489"/>
      <c r="D35" s="488" t="s">
        <v>139</v>
      </c>
      <c r="E35" s="486">
        <v>12633600</v>
      </c>
      <c r="F35" s="486">
        <v>10420000</v>
      </c>
      <c r="G35" s="486">
        <v>1252900</v>
      </c>
      <c r="H35" s="486">
        <v>9165100</v>
      </c>
      <c r="I35" s="486"/>
      <c r="J35" s="486">
        <v>2000</v>
      </c>
      <c r="K35" s="486"/>
      <c r="L35" s="486"/>
      <c r="M35" s="486"/>
      <c r="N35" s="486">
        <v>2213600</v>
      </c>
      <c r="O35" s="493">
        <v>2213600</v>
      </c>
      <c r="P35" s="485"/>
      <c r="Q35" s="485"/>
    </row>
    <row r="36" spans="1:17" s="20" customFormat="1" ht="48" customHeight="1">
      <c r="A36" s="489"/>
      <c r="B36" s="489" t="s">
        <v>808</v>
      </c>
      <c r="C36" s="489"/>
      <c r="D36" s="488" t="s">
        <v>807</v>
      </c>
      <c r="E36" s="486">
        <v>1591500</v>
      </c>
      <c r="F36" s="486">
        <v>1577900</v>
      </c>
      <c r="G36" s="486">
        <v>1236600</v>
      </c>
      <c r="H36" s="486">
        <v>339300</v>
      </c>
      <c r="I36" s="486"/>
      <c r="J36" s="486">
        <v>2000</v>
      </c>
      <c r="K36" s="486"/>
      <c r="L36" s="486"/>
      <c r="M36" s="486"/>
      <c r="N36" s="486">
        <v>13600</v>
      </c>
      <c r="O36" s="493">
        <v>13600</v>
      </c>
      <c r="P36" s="485"/>
      <c r="Q36" s="485"/>
    </row>
    <row r="37" spans="1:18" ht="36.75" customHeight="1">
      <c r="A37" s="484"/>
      <c r="B37" s="484"/>
      <c r="C37" s="484" t="s">
        <v>598</v>
      </c>
      <c r="D37" s="483" t="s">
        <v>597</v>
      </c>
      <c r="E37" s="481">
        <v>2000</v>
      </c>
      <c r="F37" s="481">
        <v>2000</v>
      </c>
      <c r="G37" s="481"/>
      <c r="H37" s="481"/>
      <c r="I37" s="481"/>
      <c r="J37" s="481">
        <v>2000</v>
      </c>
      <c r="K37" s="481"/>
      <c r="L37" s="481"/>
      <c r="M37" s="481"/>
      <c r="N37" s="481"/>
      <c r="O37" s="480"/>
      <c r="P37" s="480"/>
      <c r="Q37" s="480"/>
      <c r="R37" s="502"/>
    </row>
    <row r="38" spans="1:17" ht="33.75">
      <c r="A38" s="484"/>
      <c r="B38" s="484"/>
      <c r="C38" s="484" t="s">
        <v>596</v>
      </c>
      <c r="D38" s="483" t="s">
        <v>595</v>
      </c>
      <c r="E38" s="481">
        <v>932200</v>
      </c>
      <c r="F38" s="481">
        <v>932200</v>
      </c>
      <c r="G38" s="481">
        <v>932200</v>
      </c>
      <c r="H38" s="481"/>
      <c r="I38" s="481"/>
      <c r="J38" s="481"/>
      <c r="K38" s="481"/>
      <c r="L38" s="481"/>
      <c r="M38" s="481"/>
      <c r="N38" s="481"/>
      <c r="O38" s="480"/>
      <c r="P38" s="480"/>
      <c r="Q38" s="480"/>
    </row>
    <row r="39" spans="1:17" ht="33.75">
      <c r="A39" s="484"/>
      <c r="B39" s="484"/>
      <c r="C39" s="484" t="s">
        <v>594</v>
      </c>
      <c r="D39" s="483" t="s">
        <v>593</v>
      </c>
      <c r="E39" s="481">
        <v>70000</v>
      </c>
      <c r="F39" s="481">
        <v>70000</v>
      </c>
      <c r="G39" s="481">
        <v>70000</v>
      </c>
      <c r="H39" s="481"/>
      <c r="I39" s="481"/>
      <c r="J39" s="481"/>
      <c r="K39" s="481"/>
      <c r="L39" s="481"/>
      <c r="M39" s="481"/>
      <c r="N39" s="481"/>
      <c r="O39" s="480"/>
      <c r="P39" s="480"/>
      <c r="Q39" s="480"/>
    </row>
    <row r="40" spans="1:17" ht="33.75">
      <c r="A40" s="484"/>
      <c r="B40" s="484"/>
      <c r="C40" s="484" t="s">
        <v>498</v>
      </c>
      <c r="D40" s="483" t="s">
        <v>548</v>
      </c>
      <c r="E40" s="481">
        <v>160900</v>
      </c>
      <c r="F40" s="481">
        <v>160900</v>
      </c>
      <c r="G40" s="481">
        <v>160900</v>
      </c>
      <c r="H40" s="481"/>
      <c r="I40" s="481"/>
      <c r="J40" s="481"/>
      <c r="K40" s="481"/>
      <c r="L40" s="481"/>
      <c r="M40" s="481"/>
      <c r="N40" s="481"/>
      <c r="O40" s="480"/>
      <c r="P40" s="480"/>
      <c r="Q40" s="480"/>
    </row>
    <row r="41" spans="1:17" ht="22.5">
      <c r="A41" s="484"/>
      <c r="B41" s="484"/>
      <c r="C41" s="484" t="s">
        <v>496</v>
      </c>
      <c r="D41" s="483" t="s">
        <v>547</v>
      </c>
      <c r="E41" s="481">
        <v>25500</v>
      </c>
      <c r="F41" s="481">
        <v>25500</v>
      </c>
      <c r="G41" s="481">
        <v>25500</v>
      </c>
      <c r="H41" s="481"/>
      <c r="I41" s="481"/>
      <c r="J41" s="481"/>
      <c r="K41" s="481"/>
      <c r="L41" s="481"/>
      <c r="M41" s="481"/>
      <c r="N41" s="481"/>
      <c r="O41" s="480"/>
      <c r="P41" s="480"/>
      <c r="Q41" s="480"/>
    </row>
    <row r="42" spans="1:17" ht="24.75" customHeight="1">
      <c r="A42" s="484"/>
      <c r="B42" s="484"/>
      <c r="C42" s="484" t="s">
        <v>660</v>
      </c>
      <c r="D42" s="483" t="s">
        <v>659</v>
      </c>
      <c r="E42" s="481">
        <v>31000</v>
      </c>
      <c r="F42" s="481">
        <v>31000</v>
      </c>
      <c r="G42" s="481"/>
      <c r="H42" s="481">
        <v>31000</v>
      </c>
      <c r="I42" s="481"/>
      <c r="J42" s="481"/>
      <c r="K42" s="481"/>
      <c r="L42" s="481"/>
      <c r="M42" s="481"/>
      <c r="N42" s="481"/>
      <c r="O42" s="480"/>
      <c r="P42" s="480"/>
      <c r="Q42" s="480"/>
    </row>
    <row r="43" spans="1:17" ht="22.5">
      <c r="A43" s="484"/>
      <c r="B43" s="484"/>
      <c r="C43" s="484" t="s">
        <v>546</v>
      </c>
      <c r="D43" s="483" t="s">
        <v>545</v>
      </c>
      <c r="E43" s="481">
        <v>48000</v>
      </c>
      <c r="F43" s="481">
        <v>48000</v>
      </c>
      <c r="G43" s="481">
        <v>48000</v>
      </c>
      <c r="H43" s="481"/>
      <c r="I43" s="481"/>
      <c r="J43" s="481"/>
      <c r="K43" s="481"/>
      <c r="L43" s="481"/>
      <c r="M43" s="481"/>
      <c r="N43" s="481"/>
      <c r="O43" s="480"/>
      <c r="P43" s="480"/>
      <c r="Q43" s="480"/>
    </row>
    <row r="44" spans="1:17" ht="22.5">
      <c r="A44" s="484"/>
      <c r="B44" s="484"/>
      <c r="C44" s="484" t="s">
        <v>544</v>
      </c>
      <c r="D44" s="483" t="s">
        <v>543</v>
      </c>
      <c r="E44" s="481">
        <v>50000</v>
      </c>
      <c r="F44" s="481">
        <v>50000</v>
      </c>
      <c r="G44" s="481"/>
      <c r="H44" s="481">
        <v>50000</v>
      </c>
      <c r="I44" s="481"/>
      <c r="J44" s="481"/>
      <c r="K44" s="481"/>
      <c r="L44" s="481"/>
      <c r="M44" s="481"/>
      <c r="N44" s="481"/>
      <c r="O44" s="480"/>
      <c r="P44" s="480"/>
      <c r="Q44" s="480"/>
    </row>
    <row r="45" spans="1:17" ht="12.75">
      <c r="A45" s="484"/>
      <c r="B45" s="484"/>
      <c r="C45" s="484" t="s">
        <v>542</v>
      </c>
      <c r="D45" s="483" t="s">
        <v>541</v>
      </c>
      <c r="E45" s="481">
        <v>53000</v>
      </c>
      <c r="F45" s="481">
        <v>53000</v>
      </c>
      <c r="G45" s="481"/>
      <c r="H45" s="481">
        <v>53000</v>
      </c>
      <c r="I45" s="481"/>
      <c r="J45" s="481"/>
      <c r="K45" s="481"/>
      <c r="L45" s="481"/>
      <c r="M45" s="481"/>
      <c r="N45" s="481"/>
      <c r="O45" s="480"/>
      <c r="P45" s="480"/>
      <c r="Q45" s="480"/>
    </row>
    <row r="46" spans="1:17" ht="22.5">
      <c r="A46" s="484"/>
      <c r="B46" s="484"/>
      <c r="C46" s="484" t="s">
        <v>540</v>
      </c>
      <c r="D46" s="483" t="s">
        <v>539</v>
      </c>
      <c r="E46" s="481">
        <v>14000</v>
      </c>
      <c r="F46" s="481">
        <v>14000</v>
      </c>
      <c r="G46" s="481"/>
      <c r="H46" s="481">
        <v>14000</v>
      </c>
      <c r="I46" s="481"/>
      <c r="J46" s="481"/>
      <c r="K46" s="481"/>
      <c r="L46" s="481"/>
      <c r="M46" s="481"/>
      <c r="N46" s="481"/>
      <c r="O46" s="480"/>
      <c r="P46" s="480"/>
      <c r="Q46" s="480"/>
    </row>
    <row r="47" spans="1:17" ht="22.5">
      <c r="A47" s="484"/>
      <c r="B47" s="484"/>
      <c r="C47" s="484" t="s">
        <v>592</v>
      </c>
      <c r="D47" s="483" t="s">
        <v>591</v>
      </c>
      <c r="E47" s="481">
        <v>2000</v>
      </c>
      <c r="F47" s="481">
        <v>2000</v>
      </c>
      <c r="G47" s="481"/>
      <c r="H47" s="481">
        <v>2000</v>
      </c>
      <c r="I47" s="481"/>
      <c r="J47" s="481"/>
      <c r="K47" s="481"/>
      <c r="L47" s="481"/>
      <c r="M47" s="481"/>
      <c r="N47" s="481"/>
      <c r="O47" s="480"/>
      <c r="P47" s="480"/>
      <c r="Q47" s="480"/>
    </row>
    <row r="48" spans="1:17" ht="22.5">
      <c r="A48" s="484"/>
      <c r="B48" s="484"/>
      <c r="C48" s="484" t="s">
        <v>538</v>
      </c>
      <c r="D48" s="483" t="s">
        <v>537</v>
      </c>
      <c r="E48" s="481">
        <v>69500</v>
      </c>
      <c r="F48" s="481">
        <v>69500</v>
      </c>
      <c r="G48" s="481"/>
      <c r="H48" s="481">
        <v>69500</v>
      </c>
      <c r="I48" s="481"/>
      <c r="J48" s="481"/>
      <c r="K48" s="481"/>
      <c r="L48" s="481"/>
      <c r="M48" s="481"/>
      <c r="N48" s="481"/>
      <c r="O48" s="480"/>
      <c r="P48" s="480"/>
      <c r="Q48" s="480"/>
    </row>
    <row r="49" spans="1:17" ht="33.75">
      <c r="A49" s="484"/>
      <c r="B49" s="484"/>
      <c r="C49" s="484" t="s">
        <v>658</v>
      </c>
      <c r="D49" s="483" t="s">
        <v>657</v>
      </c>
      <c r="E49" s="481">
        <v>5000</v>
      </c>
      <c r="F49" s="481">
        <v>5000</v>
      </c>
      <c r="G49" s="481"/>
      <c r="H49" s="481">
        <v>5000</v>
      </c>
      <c r="I49" s="481"/>
      <c r="J49" s="481"/>
      <c r="K49" s="481"/>
      <c r="L49" s="481"/>
      <c r="M49" s="481"/>
      <c r="N49" s="481"/>
      <c r="O49" s="480"/>
      <c r="P49" s="480"/>
      <c r="Q49" s="480"/>
    </row>
    <row r="50" spans="1:17" ht="56.25">
      <c r="A50" s="484"/>
      <c r="B50" s="484"/>
      <c r="C50" s="484" t="s">
        <v>656</v>
      </c>
      <c r="D50" s="483" t="s">
        <v>652</v>
      </c>
      <c r="E50" s="481">
        <v>9100</v>
      </c>
      <c r="F50" s="481">
        <v>9100</v>
      </c>
      <c r="G50" s="481"/>
      <c r="H50" s="481">
        <v>9100</v>
      </c>
      <c r="I50" s="481"/>
      <c r="J50" s="481"/>
      <c r="K50" s="481"/>
      <c r="L50" s="481"/>
      <c r="M50" s="481"/>
      <c r="N50" s="481"/>
      <c r="O50" s="480"/>
      <c r="P50" s="480"/>
      <c r="Q50" s="480"/>
    </row>
    <row r="51" spans="1:17" ht="56.25">
      <c r="A51" s="484"/>
      <c r="B51" s="484"/>
      <c r="C51" s="484" t="s">
        <v>590</v>
      </c>
      <c r="D51" s="483" t="s">
        <v>655</v>
      </c>
      <c r="E51" s="481">
        <v>17000</v>
      </c>
      <c r="F51" s="481">
        <v>17000</v>
      </c>
      <c r="G51" s="481"/>
      <c r="H51" s="481">
        <v>17000</v>
      </c>
      <c r="I51" s="481"/>
      <c r="J51" s="481"/>
      <c r="K51" s="481"/>
      <c r="L51" s="481"/>
      <c r="M51" s="481"/>
      <c r="N51" s="481"/>
      <c r="O51" s="480"/>
      <c r="P51" s="480"/>
      <c r="Q51" s="480"/>
    </row>
    <row r="52" spans="1:17" ht="22.5">
      <c r="A52" s="484"/>
      <c r="B52" s="484"/>
      <c r="C52" s="484" t="s">
        <v>588</v>
      </c>
      <c r="D52" s="483" t="s">
        <v>587</v>
      </c>
      <c r="E52" s="481">
        <v>2600</v>
      </c>
      <c r="F52" s="481">
        <v>2600</v>
      </c>
      <c r="G52" s="481"/>
      <c r="H52" s="481">
        <v>2600</v>
      </c>
      <c r="I52" s="481"/>
      <c r="J52" s="481"/>
      <c r="K52" s="481"/>
      <c r="L52" s="481"/>
      <c r="M52" s="481"/>
      <c r="N52" s="481"/>
      <c r="O52" s="480"/>
      <c r="P52" s="480"/>
      <c r="Q52" s="480"/>
    </row>
    <row r="53" spans="1:17" ht="22.5">
      <c r="A53" s="484"/>
      <c r="B53" s="484"/>
      <c r="C53" s="484" t="s">
        <v>536</v>
      </c>
      <c r="D53" s="483" t="s">
        <v>560</v>
      </c>
      <c r="E53" s="481">
        <v>5600</v>
      </c>
      <c r="F53" s="481">
        <v>5600</v>
      </c>
      <c r="G53" s="481"/>
      <c r="H53" s="481">
        <v>5600</v>
      </c>
      <c r="I53" s="481"/>
      <c r="J53" s="481"/>
      <c r="K53" s="481"/>
      <c r="L53" s="481"/>
      <c r="M53" s="481"/>
      <c r="N53" s="481"/>
      <c r="O53" s="480"/>
      <c r="P53" s="480"/>
      <c r="Q53" s="480"/>
    </row>
    <row r="54" spans="1:17" ht="12.75">
      <c r="A54" s="484"/>
      <c r="B54" s="484"/>
      <c r="C54" s="484" t="s">
        <v>586</v>
      </c>
      <c r="D54" s="483" t="s">
        <v>585</v>
      </c>
      <c r="E54" s="481">
        <v>34100</v>
      </c>
      <c r="F54" s="481">
        <v>34100</v>
      </c>
      <c r="G54" s="481"/>
      <c r="H54" s="481">
        <v>34100</v>
      </c>
      <c r="I54" s="481"/>
      <c r="J54" s="481"/>
      <c r="K54" s="481"/>
      <c r="L54" s="481"/>
      <c r="M54" s="481"/>
      <c r="N54" s="481"/>
      <c r="O54" s="480"/>
      <c r="P54" s="480"/>
      <c r="Q54" s="480"/>
    </row>
    <row r="55" spans="1:17" ht="22.5">
      <c r="A55" s="484"/>
      <c r="B55" s="484"/>
      <c r="C55" s="484" t="s">
        <v>806</v>
      </c>
      <c r="D55" s="483" t="s">
        <v>174</v>
      </c>
      <c r="E55" s="481">
        <v>5500</v>
      </c>
      <c r="F55" s="481">
        <v>5500</v>
      </c>
      <c r="G55" s="481"/>
      <c r="H55" s="481">
        <v>5500</v>
      </c>
      <c r="I55" s="481"/>
      <c r="J55" s="481"/>
      <c r="K55" s="481"/>
      <c r="L55" s="481"/>
      <c r="M55" s="481"/>
      <c r="N55" s="481"/>
      <c r="O55" s="480"/>
      <c r="P55" s="480"/>
      <c r="Q55" s="480"/>
    </row>
    <row r="56" spans="1:17" ht="22.5">
      <c r="A56" s="484"/>
      <c r="B56" s="484"/>
      <c r="C56" s="484" t="s">
        <v>676</v>
      </c>
      <c r="D56" s="483" t="s">
        <v>675</v>
      </c>
      <c r="E56" s="481">
        <v>10000</v>
      </c>
      <c r="F56" s="481">
        <v>10000</v>
      </c>
      <c r="G56" s="481"/>
      <c r="H56" s="481">
        <v>10000</v>
      </c>
      <c r="I56" s="481"/>
      <c r="J56" s="481"/>
      <c r="K56" s="481"/>
      <c r="L56" s="481"/>
      <c r="M56" s="481"/>
      <c r="N56" s="481"/>
      <c r="O56" s="480"/>
      <c r="P56" s="480"/>
      <c r="Q56" s="480"/>
    </row>
    <row r="57" spans="1:17" ht="22.5">
      <c r="A57" s="484"/>
      <c r="B57" s="484"/>
      <c r="C57" s="484" t="s">
        <v>648</v>
      </c>
      <c r="D57" s="483" t="s">
        <v>647</v>
      </c>
      <c r="E57" s="481">
        <v>11800</v>
      </c>
      <c r="F57" s="481">
        <v>11800</v>
      </c>
      <c r="G57" s="481"/>
      <c r="H57" s="481">
        <v>11800</v>
      </c>
      <c r="I57" s="481"/>
      <c r="J57" s="481"/>
      <c r="K57" s="481"/>
      <c r="L57" s="481"/>
      <c r="M57" s="481"/>
      <c r="N57" s="481"/>
      <c r="O57" s="480"/>
      <c r="P57" s="480"/>
      <c r="Q57" s="480"/>
    </row>
    <row r="58" spans="1:17" ht="22.5">
      <c r="A58" s="484"/>
      <c r="B58" s="484"/>
      <c r="C58" s="484" t="s">
        <v>584</v>
      </c>
      <c r="D58" s="483" t="s">
        <v>583</v>
      </c>
      <c r="E58" s="481">
        <v>4200</v>
      </c>
      <c r="F58" s="481">
        <v>4200</v>
      </c>
      <c r="G58" s="481"/>
      <c r="H58" s="481">
        <v>4200</v>
      </c>
      <c r="I58" s="481"/>
      <c r="J58" s="481"/>
      <c r="K58" s="481"/>
      <c r="L58" s="481"/>
      <c r="M58" s="481"/>
      <c r="N58" s="481"/>
      <c r="O58" s="480"/>
      <c r="P58" s="480"/>
      <c r="Q58" s="480"/>
    </row>
    <row r="59" spans="1:17" ht="45">
      <c r="A59" s="484"/>
      <c r="B59" s="484"/>
      <c r="C59" s="484" t="s">
        <v>551</v>
      </c>
      <c r="D59" s="483" t="s">
        <v>646</v>
      </c>
      <c r="E59" s="481">
        <v>14900</v>
      </c>
      <c r="F59" s="481">
        <v>14900</v>
      </c>
      <c r="G59" s="481"/>
      <c r="H59" s="481">
        <v>14900</v>
      </c>
      <c r="I59" s="481"/>
      <c r="J59" s="481"/>
      <c r="K59" s="481"/>
      <c r="L59" s="481"/>
      <c r="M59" s="481"/>
      <c r="N59" s="481"/>
      <c r="O59" s="480"/>
      <c r="P59" s="480"/>
      <c r="Q59" s="480"/>
    </row>
    <row r="60" spans="1:17" ht="22.5">
      <c r="A60" s="484"/>
      <c r="B60" s="484"/>
      <c r="C60" s="484" t="s">
        <v>528</v>
      </c>
      <c r="D60" s="483" t="s">
        <v>527</v>
      </c>
      <c r="E60" s="481">
        <v>13600</v>
      </c>
      <c r="F60" s="481"/>
      <c r="G60" s="481"/>
      <c r="H60" s="481"/>
      <c r="I60" s="481"/>
      <c r="J60" s="481"/>
      <c r="K60" s="481"/>
      <c r="L60" s="481"/>
      <c r="M60" s="481"/>
      <c r="N60" s="481">
        <v>13600</v>
      </c>
      <c r="O60" s="492">
        <v>13600</v>
      </c>
      <c r="P60" s="480"/>
      <c r="Q60" s="480"/>
    </row>
    <row r="61" spans="1:17" s="20" customFormat="1" ht="33.75">
      <c r="A61" s="489"/>
      <c r="B61" s="489" t="s">
        <v>805</v>
      </c>
      <c r="C61" s="489"/>
      <c r="D61" s="488" t="s">
        <v>804</v>
      </c>
      <c r="E61" s="486">
        <v>712300</v>
      </c>
      <c r="F61" s="486">
        <v>212300</v>
      </c>
      <c r="G61" s="486"/>
      <c r="H61" s="486">
        <v>212300</v>
      </c>
      <c r="I61" s="486"/>
      <c r="J61" s="486"/>
      <c r="K61" s="486"/>
      <c r="L61" s="486"/>
      <c r="M61" s="486"/>
      <c r="N61" s="486">
        <v>500000</v>
      </c>
      <c r="O61" s="493">
        <v>500000</v>
      </c>
      <c r="P61" s="485"/>
      <c r="Q61" s="485"/>
    </row>
    <row r="62" spans="1:17" ht="22.5">
      <c r="A62" s="484"/>
      <c r="B62" s="484"/>
      <c r="C62" s="484" t="s">
        <v>538</v>
      </c>
      <c r="D62" s="483" t="s">
        <v>537</v>
      </c>
      <c r="E62" s="481">
        <v>62000</v>
      </c>
      <c r="F62" s="481">
        <v>62000</v>
      </c>
      <c r="G62" s="481"/>
      <c r="H62" s="481">
        <v>62000</v>
      </c>
      <c r="I62" s="481"/>
      <c r="J62" s="481"/>
      <c r="K62" s="481"/>
      <c r="L62" s="481"/>
      <c r="M62" s="481"/>
      <c r="N62" s="481"/>
      <c r="O62" s="480"/>
      <c r="P62" s="480"/>
      <c r="Q62" s="480"/>
    </row>
    <row r="63" spans="1:17" ht="56.25">
      <c r="A63" s="484"/>
      <c r="B63" s="484"/>
      <c r="C63" s="484" t="s">
        <v>553</v>
      </c>
      <c r="D63" s="483" t="s">
        <v>780</v>
      </c>
      <c r="E63" s="481">
        <v>100500</v>
      </c>
      <c r="F63" s="481">
        <v>100500</v>
      </c>
      <c r="G63" s="481"/>
      <c r="H63" s="481">
        <v>100500</v>
      </c>
      <c r="I63" s="481"/>
      <c r="J63" s="481"/>
      <c r="K63" s="481"/>
      <c r="L63" s="481"/>
      <c r="M63" s="481"/>
      <c r="N63" s="481"/>
      <c r="O63" s="480"/>
      <c r="P63" s="480"/>
      <c r="Q63" s="480"/>
    </row>
    <row r="64" spans="1:17" ht="22.5">
      <c r="A64" s="484"/>
      <c r="B64" s="484"/>
      <c r="C64" s="484" t="s">
        <v>536</v>
      </c>
      <c r="D64" s="483" t="s">
        <v>560</v>
      </c>
      <c r="E64" s="481">
        <v>7000</v>
      </c>
      <c r="F64" s="481">
        <v>7000</v>
      </c>
      <c r="G64" s="481"/>
      <c r="H64" s="481">
        <v>7000</v>
      </c>
      <c r="I64" s="481"/>
      <c r="J64" s="481"/>
      <c r="K64" s="481"/>
      <c r="L64" s="481"/>
      <c r="M64" s="481"/>
      <c r="N64" s="481"/>
      <c r="O64" s="480"/>
      <c r="P64" s="480"/>
      <c r="Q64" s="480"/>
    </row>
    <row r="65" spans="1:17" ht="24" customHeight="1">
      <c r="A65" s="484"/>
      <c r="B65" s="484"/>
      <c r="C65" s="484" t="s">
        <v>803</v>
      </c>
      <c r="D65" s="483" t="s">
        <v>802</v>
      </c>
      <c r="E65" s="481">
        <v>10000</v>
      </c>
      <c r="F65" s="481">
        <v>10000</v>
      </c>
      <c r="G65" s="481"/>
      <c r="H65" s="481">
        <v>10000</v>
      </c>
      <c r="I65" s="481"/>
      <c r="J65" s="481"/>
      <c r="K65" s="481"/>
      <c r="L65" s="481"/>
      <c r="M65" s="481"/>
      <c r="N65" s="481"/>
      <c r="O65" s="480"/>
      <c r="P65" s="480"/>
      <c r="Q65" s="480"/>
    </row>
    <row r="66" spans="1:17" ht="12.75">
      <c r="A66" s="484"/>
      <c r="B66" s="484"/>
      <c r="C66" s="484" t="s">
        <v>800</v>
      </c>
      <c r="D66" s="483" t="s">
        <v>799</v>
      </c>
      <c r="E66" s="481">
        <v>300</v>
      </c>
      <c r="F66" s="481">
        <v>300</v>
      </c>
      <c r="G66" s="481"/>
      <c r="H66" s="481">
        <v>300</v>
      </c>
      <c r="I66" s="481"/>
      <c r="J66" s="481"/>
      <c r="K66" s="481"/>
      <c r="L66" s="481"/>
      <c r="M66" s="481"/>
      <c r="N66" s="481"/>
      <c r="O66" s="480"/>
      <c r="P66" s="480"/>
      <c r="Q66" s="480"/>
    </row>
    <row r="67" spans="1:17" ht="56.25">
      <c r="A67" s="484"/>
      <c r="B67" s="484"/>
      <c r="C67" s="484" t="s">
        <v>798</v>
      </c>
      <c r="D67" s="483" t="s">
        <v>797</v>
      </c>
      <c r="E67" s="481">
        <v>8000</v>
      </c>
      <c r="F67" s="481">
        <v>8000</v>
      </c>
      <c r="G67" s="481"/>
      <c r="H67" s="481">
        <v>8000</v>
      </c>
      <c r="I67" s="481"/>
      <c r="J67" s="481"/>
      <c r="K67" s="481"/>
      <c r="L67" s="481"/>
      <c r="M67" s="481"/>
      <c r="N67" s="481"/>
      <c r="O67" s="480"/>
      <c r="P67" s="480"/>
      <c r="Q67" s="480"/>
    </row>
    <row r="68" spans="1:17" ht="46.5" customHeight="1">
      <c r="A68" s="484"/>
      <c r="B68" s="484"/>
      <c r="C68" s="484" t="s">
        <v>692</v>
      </c>
      <c r="D68" s="483" t="s">
        <v>691</v>
      </c>
      <c r="E68" s="481">
        <v>24500</v>
      </c>
      <c r="F68" s="481">
        <v>24500</v>
      </c>
      <c r="G68" s="481"/>
      <c r="H68" s="481">
        <v>24500</v>
      </c>
      <c r="I68" s="481"/>
      <c r="J68" s="481"/>
      <c r="K68" s="481"/>
      <c r="L68" s="481"/>
      <c r="M68" s="481"/>
      <c r="N68" s="481"/>
      <c r="O68" s="480"/>
      <c r="P68" s="480"/>
      <c r="Q68" s="480"/>
    </row>
    <row r="69" spans="1:17" ht="22.5">
      <c r="A69" s="484"/>
      <c r="B69" s="484"/>
      <c r="C69" s="484" t="s">
        <v>528</v>
      </c>
      <c r="D69" s="483" t="s">
        <v>277</v>
      </c>
      <c r="E69" s="481">
        <v>500000</v>
      </c>
      <c r="F69" s="481"/>
      <c r="G69" s="481"/>
      <c r="H69" s="481"/>
      <c r="I69" s="481"/>
      <c r="J69" s="481"/>
      <c r="K69" s="481"/>
      <c r="L69" s="481"/>
      <c r="M69" s="481"/>
      <c r="N69" s="481">
        <v>500000</v>
      </c>
      <c r="O69" s="492">
        <v>500000</v>
      </c>
      <c r="P69" s="480"/>
      <c r="Q69" s="480"/>
    </row>
    <row r="70" spans="1:17" s="20" customFormat="1" ht="22.5">
      <c r="A70" s="489"/>
      <c r="B70" s="489" t="s">
        <v>801</v>
      </c>
      <c r="C70" s="489"/>
      <c r="D70" s="488" t="s">
        <v>148</v>
      </c>
      <c r="E70" s="486">
        <v>10329800</v>
      </c>
      <c r="F70" s="486">
        <v>8629800</v>
      </c>
      <c r="G70" s="486">
        <v>16300</v>
      </c>
      <c r="H70" s="486">
        <v>8613500</v>
      </c>
      <c r="I70" s="486"/>
      <c r="J70" s="486"/>
      <c r="K70" s="486"/>
      <c r="L70" s="486"/>
      <c r="M70" s="486"/>
      <c r="N70" s="486">
        <v>1700000</v>
      </c>
      <c r="O70" s="493">
        <v>1700000</v>
      </c>
      <c r="P70" s="485"/>
      <c r="Q70" s="485"/>
    </row>
    <row r="71" spans="1:17" ht="33.75">
      <c r="A71" s="484"/>
      <c r="B71" s="484"/>
      <c r="C71" s="484" t="s">
        <v>498</v>
      </c>
      <c r="D71" s="483" t="s">
        <v>548</v>
      </c>
      <c r="E71" s="481">
        <v>3100</v>
      </c>
      <c r="F71" s="481">
        <v>3100</v>
      </c>
      <c r="G71" s="481">
        <v>3100</v>
      </c>
      <c r="H71" s="481"/>
      <c r="I71" s="481"/>
      <c r="J71" s="481"/>
      <c r="K71" s="481"/>
      <c r="L71" s="481"/>
      <c r="M71" s="481"/>
      <c r="N71" s="481"/>
      <c r="O71" s="480"/>
      <c r="P71" s="480"/>
      <c r="Q71" s="480"/>
    </row>
    <row r="72" spans="1:17" ht="22.5">
      <c r="A72" s="484"/>
      <c r="B72" s="484"/>
      <c r="C72" s="484" t="s">
        <v>496</v>
      </c>
      <c r="D72" s="483" t="s">
        <v>547</v>
      </c>
      <c r="E72" s="481">
        <v>1200</v>
      </c>
      <c r="F72" s="481">
        <v>1200</v>
      </c>
      <c r="G72" s="481">
        <v>1200</v>
      </c>
      <c r="H72" s="481"/>
      <c r="I72" s="481"/>
      <c r="J72" s="481"/>
      <c r="K72" s="481"/>
      <c r="L72" s="481"/>
      <c r="M72" s="481"/>
      <c r="N72" s="481"/>
      <c r="O72" s="480"/>
      <c r="P72" s="480"/>
      <c r="Q72" s="480"/>
    </row>
    <row r="73" spans="1:17" ht="22.5">
      <c r="A73" s="484"/>
      <c r="B73" s="484"/>
      <c r="C73" s="484" t="s">
        <v>546</v>
      </c>
      <c r="D73" s="483" t="s">
        <v>545</v>
      </c>
      <c r="E73" s="481">
        <v>12000</v>
      </c>
      <c r="F73" s="481">
        <v>12000</v>
      </c>
      <c r="G73" s="481">
        <v>12000</v>
      </c>
      <c r="H73" s="481"/>
      <c r="I73" s="481"/>
      <c r="J73" s="481"/>
      <c r="K73" s="481"/>
      <c r="L73" s="481"/>
      <c r="M73" s="481"/>
      <c r="N73" s="481"/>
      <c r="O73" s="480"/>
      <c r="P73" s="480"/>
      <c r="Q73" s="480"/>
    </row>
    <row r="74" spans="1:17" ht="22.5">
      <c r="A74" s="484"/>
      <c r="B74" s="484"/>
      <c r="C74" s="484" t="s">
        <v>544</v>
      </c>
      <c r="D74" s="483" t="s">
        <v>543</v>
      </c>
      <c r="E74" s="481">
        <v>42900</v>
      </c>
      <c r="F74" s="481">
        <v>42900</v>
      </c>
      <c r="G74" s="481"/>
      <c r="H74" s="481">
        <v>42900</v>
      </c>
      <c r="I74" s="481"/>
      <c r="J74" s="481"/>
      <c r="K74" s="481"/>
      <c r="L74" s="481"/>
      <c r="M74" s="481"/>
      <c r="N74" s="481"/>
      <c r="O74" s="480"/>
      <c r="P74" s="480"/>
      <c r="Q74" s="480"/>
    </row>
    <row r="75" spans="1:17" ht="12.75">
      <c r="A75" s="484"/>
      <c r="B75" s="484"/>
      <c r="C75" s="484" t="s">
        <v>542</v>
      </c>
      <c r="D75" s="483" t="s">
        <v>541</v>
      </c>
      <c r="E75" s="481">
        <v>3040000</v>
      </c>
      <c r="F75" s="481">
        <v>3040000</v>
      </c>
      <c r="G75" s="481"/>
      <c r="H75" s="481">
        <v>3040000</v>
      </c>
      <c r="I75" s="481"/>
      <c r="J75" s="481"/>
      <c r="K75" s="481"/>
      <c r="L75" s="481"/>
      <c r="M75" s="481"/>
      <c r="N75" s="481"/>
      <c r="O75" s="480"/>
      <c r="P75" s="480"/>
      <c r="Q75" s="480"/>
    </row>
    <row r="76" spans="1:17" ht="22.5">
      <c r="A76" s="484"/>
      <c r="B76" s="484"/>
      <c r="C76" s="484" t="s">
        <v>540</v>
      </c>
      <c r="D76" s="483" t="s">
        <v>539</v>
      </c>
      <c r="E76" s="481">
        <v>1801000</v>
      </c>
      <c r="F76" s="481">
        <v>1801000</v>
      </c>
      <c r="G76" s="481"/>
      <c r="H76" s="481">
        <v>1801000</v>
      </c>
      <c r="I76" s="481"/>
      <c r="J76" s="481"/>
      <c r="K76" s="481"/>
      <c r="L76" s="481"/>
      <c r="M76" s="481"/>
      <c r="N76" s="481"/>
      <c r="O76" s="480"/>
      <c r="P76" s="480"/>
      <c r="Q76" s="480"/>
    </row>
    <row r="77" spans="1:17" ht="22.5">
      <c r="A77" s="484"/>
      <c r="B77" s="484"/>
      <c r="C77" s="484" t="s">
        <v>538</v>
      </c>
      <c r="D77" s="483" t="s">
        <v>537</v>
      </c>
      <c r="E77" s="481">
        <v>2777000</v>
      </c>
      <c r="F77" s="481">
        <v>2777000</v>
      </c>
      <c r="G77" s="481"/>
      <c r="H77" s="481">
        <v>2777000</v>
      </c>
      <c r="I77" s="481"/>
      <c r="J77" s="481"/>
      <c r="K77" s="481"/>
      <c r="L77" s="481"/>
      <c r="M77" s="481"/>
      <c r="N77" s="481"/>
      <c r="O77" s="480"/>
      <c r="P77" s="480"/>
      <c r="Q77" s="480"/>
    </row>
    <row r="78" spans="1:17" ht="56.25">
      <c r="A78" s="484"/>
      <c r="B78" s="484"/>
      <c r="C78" s="484" t="s">
        <v>553</v>
      </c>
      <c r="D78" s="483" t="s">
        <v>780</v>
      </c>
      <c r="E78" s="481">
        <v>220000</v>
      </c>
      <c r="F78" s="481">
        <v>220000</v>
      </c>
      <c r="G78" s="481"/>
      <c r="H78" s="481">
        <v>220000</v>
      </c>
      <c r="I78" s="481"/>
      <c r="J78" s="481"/>
      <c r="K78" s="481"/>
      <c r="L78" s="481"/>
      <c r="M78" s="481"/>
      <c r="N78" s="481"/>
      <c r="O78" s="480"/>
      <c r="P78" s="480"/>
      <c r="Q78" s="480"/>
    </row>
    <row r="79" spans="1:17" ht="22.5">
      <c r="A79" s="484"/>
      <c r="B79" s="484"/>
      <c r="C79" s="484" t="s">
        <v>536</v>
      </c>
      <c r="D79" s="483" t="s">
        <v>560</v>
      </c>
      <c r="E79" s="481">
        <v>13000</v>
      </c>
      <c r="F79" s="481">
        <v>13000</v>
      </c>
      <c r="G79" s="481"/>
      <c r="H79" s="481">
        <v>13000</v>
      </c>
      <c r="I79" s="481"/>
      <c r="J79" s="481"/>
      <c r="K79" s="481"/>
      <c r="L79" s="481"/>
      <c r="M79" s="481"/>
      <c r="N79" s="481"/>
      <c r="O79" s="480"/>
      <c r="P79" s="480"/>
      <c r="Q79" s="480"/>
    </row>
    <row r="80" spans="1:17" ht="22.5">
      <c r="A80" s="484"/>
      <c r="B80" s="484"/>
      <c r="C80" s="484" t="s">
        <v>753</v>
      </c>
      <c r="D80" s="483" t="s">
        <v>752</v>
      </c>
      <c r="E80" s="481">
        <v>624000</v>
      </c>
      <c r="F80" s="481">
        <v>624000</v>
      </c>
      <c r="G80" s="481"/>
      <c r="H80" s="481">
        <v>624000</v>
      </c>
      <c r="I80" s="481"/>
      <c r="J80" s="481"/>
      <c r="K80" s="481"/>
      <c r="L80" s="481"/>
      <c r="M80" s="481"/>
      <c r="N80" s="481"/>
      <c r="O80" s="480"/>
      <c r="P80" s="480"/>
      <c r="Q80" s="480"/>
    </row>
    <row r="81" spans="1:17" ht="12.75">
      <c r="A81" s="484"/>
      <c r="B81" s="484"/>
      <c r="C81" s="484" t="s">
        <v>800</v>
      </c>
      <c r="D81" s="483" t="s">
        <v>799</v>
      </c>
      <c r="E81" s="481">
        <v>1000</v>
      </c>
      <c r="F81" s="481">
        <v>1000</v>
      </c>
      <c r="G81" s="481"/>
      <c r="H81" s="481">
        <v>1000</v>
      </c>
      <c r="I81" s="481"/>
      <c r="J81" s="481"/>
      <c r="K81" s="481"/>
      <c r="L81" s="481"/>
      <c r="M81" s="481"/>
      <c r="N81" s="481"/>
      <c r="O81" s="480"/>
      <c r="P81" s="480"/>
      <c r="Q81" s="480"/>
    </row>
    <row r="82" spans="1:17" ht="56.25">
      <c r="A82" s="484"/>
      <c r="B82" s="484"/>
      <c r="C82" s="484" t="s">
        <v>798</v>
      </c>
      <c r="D82" s="483" t="s">
        <v>797</v>
      </c>
      <c r="E82" s="481">
        <v>5000</v>
      </c>
      <c r="F82" s="481">
        <v>5000</v>
      </c>
      <c r="G82" s="481"/>
      <c r="H82" s="481">
        <v>5000</v>
      </c>
      <c r="I82" s="481"/>
      <c r="J82" s="481"/>
      <c r="K82" s="481"/>
      <c r="L82" s="481"/>
      <c r="M82" s="481"/>
      <c r="N82" s="481"/>
      <c r="O82" s="480"/>
      <c r="P82" s="480"/>
      <c r="Q82" s="480"/>
    </row>
    <row r="83" spans="1:17" ht="56.25">
      <c r="A83" s="484"/>
      <c r="B83" s="484"/>
      <c r="C83" s="484" t="s">
        <v>796</v>
      </c>
      <c r="D83" s="483" t="s">
        <v>795</v>
      </c>
      <c r="E83" s="481">
        <v>4000</v>
      </c>
      <c r="F83" s="481">
        <v>4000</v>
      </c>
      <c r="G83" s="481"/>
      <c r="H83" s="481">
        <v>4000</v>
      </c>
      <c r="I83" s="481"/>
      <c r="J83" s="481"/>
      <c r="K83" s="481"/>
      <c r="L83" s="481"/>
      <c r="M83" s="481"/>
      <c r="N83" s="481"/>
      <c r="O83" s="480"/>
      <c r="P83" s="480"/>
      <c r="Q83" s="480"/>
    </row>
    <row r="84" spans="1:17" ht="48" customHeight="1">
      <c r="A84" s="484"/>
      <c r="B84" s="484"/>
      <c r="C84" s="484" t="s">
        <v>692</v>
      </c>
      <c r="D84" s="483" t="s">
        <v>691</v>
      </c>
      <c r="E84" s="481">
        <v>85600</v>
      </c>
      <c r="F84" s="481">
        <v>85600</v>
      </c>
      <c r="G84" s="481"/>
      <c r="H84" s="481">
        <v>85600</v>
      </c>
      <c r="I84" s="481"/>
      <c r="J84" s="481"/>
      <c r="K84" s="481"/>
      <c r="L84" s="481"/>
      <c r="M84" s="481"/>
      <c r="N84" s="481"/>
      <c r="O84" s="480"/>
      <c r="P84" s="480"/>
      <c r="Q84" s="480"/>
    </row>
    <row r="85" spans="1:17" ht="22.5">
      <c r="A85" s="484"/>
      <c r="B85" s="484"/>
      <c r="C85" s="484" t="s">
        <v>534</v>
      </c>
      <c r="D85" s="483" t="s">
        <v>529</v>
      </c>
      <c r="E85" s="481">
        <v>1600000</v>
      </c>
      <c r="F85" s="481"/>
      <c r="G85" s="481"/>
      <c r="H85" s="481"/>
      <c r="I85" s="481"/>
      <c r="J85" s="481"/>
      <c r="K85" s="481"/>
      <c r="L85" s="481"/>
      <c r="M85" s="481"/>
      <c r="N85" s="481">
        <v>1600000</v>
      </c>
      <c r="O85" s="492">
        <v>1600000</v>
      </c>
      <c r="P85" s="480"/>
      <c r="Q85" s="480"/>
    </row>
    <row r="86" spans="1:17" ht="22.5">
      <c r="A86" s="484"/>
      <c r="B86" s="484"/>
      <c r="C86" s="484" t="s">
        <v>528</v>
      </c>
      <c r="D86" s="483" t="s">
        <v>527</v>
      </c>
      <c r="E86" s="481">
        <v>100000</v>
      </c>
      <c r="F86" s="481"/>
      <c r="G86" s="481"/>
      <c r="H86" s="481"/>
      <c r="I86" s="481"/>
      <c r="J86" s="481"/>
      <c r="K86" s="481"/>
      <c r="L86" s="481"/>
      <c r="M86" s="481"/>
      <c r="N86" s="481">
        <v>100000</v>
      </c>
      <c r="O86" s="492">
        <v>100000</v>
      </c>
      <c r="P86" s="480"/>
      <c r="Q86" s="480"/>
    </row>
    <row r="87" spans="1:17" s="20" customFormat="1" ht="22.5">
      <c r="A87" s="489" t="s">
        <v>794</v>
      </c>
      <c r="B87" s="489"/>
      <c r="C87" s="489"/>
      <c r="D87" s="488" t="s">
        <v>149</v>
      </c>
      <c r="E87" s="486">
        <v>415000</v>
      </c>
      <c r="F87" s="486">
        <v>415000</v>
      </c>
      <c r="G87" s="486">
        <v>30000</v>
      </c>
      <c r="H87" s="486">
        <v>385000</v>
      </c>
      <c r="I87" s="486"/>
      <c r="J87" s="486"/>
      <c r="K87" s="486"/>
      <c r="L87" s="486"/>
      <c r="M87" s="486"/>
      <c r="N87" s="486"/>
      <c r="O87" s="485"/>
      <c r="P87" s="485"/>
      <c r="Q87" s="485"/>
    </row>
    <row r="88" spans="1:17" s="20" customFormat="1" ht="22.5">
      <c r="A88" s="489"/>
      <c r="B88" s="489" t="s">
        <v>793</v>
      </c>
      <c r="C88" s="489"/>
      <c r="D88" s="488" t="s">
        <v>792</v>
      </c>
      <c r="E88" s="486">
        <v>265000</v>
      </c>
      <c r="F88" s="486">
        <v>265000</v>
      </c>
      <c r="G88" s="486">
        <v>30000</v>
      </c>
      <c r="H88" s="486">
        <v>235000</v>
      </c>
      <c r="I88" s="486"/>
      <c r="J88" s="486"/>
      <c r="K88" s="486"/>
      <c r="L88" s="486"/>
      <c r="M88" s="486"/>
      <c r="N88" s="486"/>
      <c r="O88" s="485"/>
      <c r="P88" s="485"/>
      <c r="Q88" s="485"/>
    </row>
    <row r="89" spans="1:17" ht="22.5">
      <c r="A89" s="484"/>
      <c r="B89" s="484"/>
      <c r="C89" s="484" t="s">
        <v>546</v>
      </c>
      <c r="D89" s="483" t="s">
        <v>545</v>
      </c>
      <c r="E89" s="481">
        <v>30000</v>
      </c>
      <c r="F89" s="481">
        <v>30000</v>
      </c>
      <c r="G89" s="481">
        <v>30000</v>
      </c>
      <c r="H89" s="481"/>
      <c r="I89" s="481"/>
      <c r="J89" s="481"/>
      <c r="K89" s="481"/>
      <c r="L89" s="481"/>
      <c r="M89" s="481"/>
      <c r="N89" s="481"/>
      <c r="O89" s="480"/>
      <c r="P89" s="480"/>
      <c r="Q89" s="480"/>
    </row>
    <row r="90" spans="1:17" s="20" customFormat="1" ht="23.25" customHeight="1">
      <c r="A90" s="489"/>
      <c r="B90" s="489" t="s">
        <v>791</v>
      </c>
      <c r="C90" s="489"/>
      <c r="D90" s="488" t="s">
        <v>150</v>
      </c>
      <c r="E90" s="486">
        <v>150000</v>
      </c>
      <c r="F90" s="486">
        <v>150000</v>
      </c>
      <c r="G90" s="486"/>
      <c r="H90" s="486">
        <v>150000</v>
      </c>
      <c r="I90" s="486"/>
      <c r="J90" s="486"/>
      <c r="K90" s="486"/>
      <c r="L90" s="486"/>
      <c r="M90" s="486"/>
      <c r="N90" s="486"/>
      <c r="O90" s="485"/>
      <c r="P90" s="485"/>
      <c r="Q90" s="485"/>
    </row>
    <row r="91" spans="1:17" ht="22.5">
      <c r="A91" s="484"/>
      <c r="B91" s="484"/>
      <c r="C91" s="484" t="s">
        <v>540</v>
      </c>
      <c r="D91" s="483" t="s">
        <v>539</v>
      </c>
      <c r="E91" s="481">
        <v>143000</v>
      </c>
      <c r="F91" s="481">
        <v>143000</v>
      </c>
      <c r="G91" s="481"/>
      <c r="H91" s="481">
        <v>143000</v>
      </c>
      <c r="I91" s="481"/>
      <c r="J91" s="481"/>
      <c r="K91" s="481"/>
      <c r="L91" s="481"/>
      <c r="M91" s="481"/>
      <c r="N91" s="481"/>
      <c r="O91" s="480"/>
      <c r="P91" s="480"/>
      <c r="Q91" s="480"/>
    </row>
    <row r="92" spans="1:17" ht="22.5">
      <c r="A92" s="484"/>
      <c r="B92" s="484"/>
      <c r="C92" s="484" t="s">
        <v>538</v>
      </c>
      <c r="D92" s="483" t="s">
        <v>537</v>
      </c>
      <c r="E92" s="481">
        <v>7000</v>
      </c>
      <c r="F92" s="481">
        <v>7000</v>
      </c>
      <c r="G92" s="481"/>
      <c r="H92" s="481">
        <v>7000</v>
      </c>
      <c r="I92" s="481"/>
      <c r="J92" s="481"/>
      <c r="K92" s="481"/>
      <c r="L92" s="481"/>
      <c r="M92" s="481"/>
      <c r="N92" s="481"/>
      <c r="O92" s="480"/>
      <c r="P92" s="480"/>
      <c r="Q92" s="480"/>
    </row>
    <row r="93" spans="1:17" s="20" customFormat="1" ht="28.5" customHeight="1">
      <c r="A93" s="489" t="s">
        <v>790</v>
      </c>
      <c r="B93" s="489"/>
      <c r="C93" s="489"/>
      <c r="D93" s="488" t="s">
        <v>789</v>
      </c>
      <c r="E93" s="486">
        <v>12267450</v>
      </c>
      <c r="F93" s="486">
        <v>12067450</v>
      </c>
      <c r="G93" s="486">
        <v>9034650</v>
      </c>
      <c r="H93" s="486">
        <v>2670800</v>
      </c>
      <c r="I93" s="486"/>
      <c r="J93" s="486">
        <v>362000</v>
      </c>
      <c r="K93" s="486"/>
      <c r="L93" s="486"/>
      <c r="M93" s="486"/>
      <c r="N93" s="486">
        <v>200000</v>
      </c>
      <c r="O93" s="493">
        <v>200000</v>
      </c>
      <c r="P93" s="485"/>
      <c r="Q93" s="485"/>
    </row>
    <row r="94" spans="1:17" s="20" customFormat="1" ht="22.5">
      <c r="A94" s="489"/>
      <c r="B94" s="489" t="s">
        <v>788</v>
      </c>
      <c r="C94" s="489"/>
      <c r="D94" s="488" t="s">
        <v>787</v>
      </c>
      <c r="E94" s="486">
        <v>837700</v>
      </c>
      <c r="F94" s="486">
        <v>837700</v>
      </c>
      <c r="G94" s="486">
        <v>813500</v>
      </c>
      <c r="H94" s="486">
        <v>22200</v>
      </c>
      <c r="I94" s="486"/>
      <c r="J94" s="486">
        <v>2000</v>
      </c>
      <c r="K94" s="486"/>
      <c r="L94" s="486"/>
      <c r="M94" s="486"/>
      <c r="N94" s="486"/>
      <c r="O94" s="485"/>
      <c r="P94" s="485"/>
      <c r="Q94" s="485"/>
    </row>
    <row r="95" spans="1:17" ht="33.75">
      <c r="A95" s="484"/>
      <c r="B95" s="484"/>
      <c r="C95" s="484" t="s">
        <v>598</v>
      </c>
      <c r="D95" s="483" t="s">
        <v>597</v>
      </c>
      <c r="E95" s="481">
        <v>2000</v>
      </c>
      <c r="F95" s="481">
        <v>2000</v>
      </c>
      <c r="G95" s="481"/>
      <c r="H95" s="481"/>
      <c r="I95" s="481"/>
      <c r="J95" s="481">
        <v>2000</v>
      </c>
      <c r="K95" s="481"/>
      <c r="L95" s="481"/>
      <c r="M95" s="481"/>
      <c r="N95" s="481"/>
      <c r="O95" s="480"/>
      <c r="P95" s="480"/>
      <c r="Q95" s="480"/>
    </row>
    <row r="96" spans="1:17" ht="33.75">
      <c r="A96" s="484"/>
      <c r="B96" s="484"/>
      <c r="C96" s="484" t="s">
        <v>596</v>
      </c>
      <c r="D96" s="483" t="s">
        <v>595</v>
      </c>
      <c r="E96" s="481">
        <v>636000</v>
      </c>
      <c r="F96" s="481">
        <v>636000</v>
      </c>
      <c r="G96" s="481">
        <v>636000</v>
      </c>
      <c r="H96" s="481"/>
      <c r="I96" s="481"/>
      <c r="J96" s="481"/>
      <c r="K96" s="481"/>
      <c r="L96" s="481"/>
      <c r="M96" s="481"/>
      <c r="N96" s="481"/>
      <c r="O96" s="480"/>
      <c r="P96" s="480"/>
      <c r="Q96" s="480"/>
    </row>
    <row r="97" spans="1:17" ht="33.75">
      <c r="A97" s="484"/>
      <c r="B97" s="484"/>
      <c r="C97" s="484" t="s">
        <v>594</v>
      </c>
      <c r="D97" s="483" t="s">
        <v>593</v>
      </c>
      <c r="E97" s="481">
        <v>48000</v>
      </c>
      <c r="F97" s="481">
        <v>48000</v>
      </c>
      <c r="G97" s="481">
        <v>48000</v>
      </c>
      <c r="H97" s="481"/>
      <c r="I97" s="481"/>
      <c r="J97" s="481"/>
      <c r="K97" s="481"/>
      <c r="L97" s="481"/>
      <c r="M97" s="481"/>
      <c r="N97" s="481"/>
      <c r="O97" s="480"/>
      <c r="P97" s="480"/>
      <c r="Q97" s="480"/>
    </row>
    <row r="98" spans="1:17" ht="33.75">
      <c r="A98" s="484"/>
      <c r="B98" s="484"/>
      <c r="C98" s="484" t="s">
        <v>498</v>
      </c>
      <c r="D98" s="483" t="s">
        <v>548</v>
      </c>
      <c r="E98" s="481">
        <v>113500</v>
      </c>
      <c r="F98" s="481">
        <v>113500</v>
      </c>
      <c r="G98" s="481">
        <v>113500</v>
      </c>
      <c r="H98" s="481"/>
      <c r="I98" s="481"/>
      <c r="J98" s="481"/>
      <c r="K98" s="481"/>
      <c r="L98" s="481"/>
      <c r="M98" s="481"/>
      <c r="N98" s="481"/>
      <c r="O98" s="480"/>
      <c r="P98" s="480"/>
      <c r="Q98" s="480"/>
    </row>
    <row r="99" spans="1:17" ht="22.5">
      <c r="A99" s="484"/>
      <c r="B99" s="484"/>
      <c r="C99" s="484" t="s">
        <v>496</v>
      </c>
      <c r="D99" s="483" t="s">
        <v>547</v>
      </c>
      <c r="E99" s="481">
        <v>16000</v>
      </c>
      <c r="F99" s="481">
        <v>16000</v>
      </c>
      <c r="G99" s="481">
        <v>16000</v>
      </c>
      <c r="H99" s="481"/>
      <c r="I99" s="481"/>
      <c r="J99" s="481"/>
      <c r="K99" s="481"/>
      <c r="L99" s="481"/>
      <c r="M99" s="481"/>
      <c r="N99" s="481"/>
      <c r="O99" s="480"/>
      <c r="P99" s="480"/>
      <c r="Q99" s="480"/>
    </row>
    <row r="100" spans="1:17" ht="22.5">
      <c r="A100" s="484"/>
      <c r="B100" s="484"/>
      <c r="C100" s="484" t="s">
        <v>544</v>
      </c>
      <c r="D100" s="483" t="s">
        <v>543</v>
      </c>
      <c r="E100" s="481">
        <v>10000</v>
      </c>
      <c r="F100" s="481">
        <v>10000</v>
      </c>
      <c r="G100" s="481"/>
      <c r="H100" s="481">
        <v>10000</v>
      </c>
      <c r="I100" s="481"/>
      <c r="J100" s="481"/>
      <c r="K100" s="481"/>
      <c r="L100" s="481"/>
      <c r="M100" s="481"/>
      <c r="N100" s="481"/>
      <c r="O100" s="480"/>
      <c r="P100" s="480"/>
      <c r="Q100" s="480"/>
    </row>
    <row r="101" spans="1:17" ht="33.75">
      <c r="A101" s="484"/>
      <c r="B101" s="484"/>
      <c r="C101" s="484" t="s">
        <v>556</v>
      </c>
      <c r="D101" s="483" t="s">
        <v>781</v>
      </c>
      <c r="E101" s="481">
        <v>200</v>
      </c>
      <c r="F101" s="481">
        <v>200</v>
      </c>
      <c r="G101" s="481"/>
      <c r="H101" s="481">
        <v>200</v>
      </c>
      <c r="I101" s="481"/>
      <c r="J101" s="481"/>
      <c r="K101" s="481"/>
      <c r="L101" s="481"/>
      <c r="M101" s="481"/>
      <c r="N101" s="481"/>
      <c r="O101" s="480"/>
      <c r="P101" s="480"/>
      <c r="Q101" s="480"/>
    </row>
    <row r="102" spans="1:17" ht="22.5">
      <c r="A102" s="484"/>
      <c r="B102" s="484"/>
      <c r="C102" s="484" t="s">
        <v>592</v>
      </c>
      <c r="D102" s="483" t="s">
        <v>591</v>
      </c>
      <c r="E102" s="481">
        <v>1000</v>
      </c>
      <c r="F102" s="481">
        <v>1000</v>
      </c>
      <c r="G102" s="481"/>
      <c r="H102" s="481">
        <v>1000</v>
      </c>
      <c r="I102" s="481"/>
      <c r="J102" s="481"/>
      <c r="K102" s="481"/>
      <c r="L102" s="481"/>
      <c r="M102" s="481"/>
      <c r="N102" s="481"/>
      <c r="O102" s="480"/>
      <c r="P102" s="480"/>
      <c r="Q102" s="480"/>
    </row>
    <row r="103" spans="1:17" ht="22.5">
      <c r="A103" s="484"/>
      <c r="B103" s="484"/>
      <c r="C103" s="484" t="s">
        <v>538</v>
      </c>
      <c r="D103" s="483" t="s">
        <v>537</v>
      </c>
      <c r="E103" s="481">
        <v>5000</v>
      </c>
      <c r="F103" s="481">
        <v>5000</v>
      </c>
      <c r="G103" s="481"/>
      <c r="H103" s="481">
        <v>5000</v>
      </c>
      <c r="I103" s="481"/>
      <c r="J103" s="481"/>
      <c r="K103" s="481"/>
      <c r="L103" s="481"/>
      <c r="M103" s="481"/>
      <c r="N103" s="481"/>
      <c r="O103" s="480"/>
      <c r="P103" s="480"/>
      <c r="Q103" s="480"/>
    </row>
    <row r="104" spans="1:17" ht="22.5">
      <c r="A104" s="484"/>
      <c r="B104" s="484"/>
      <c r="C104" s="484" t="s">
        <v>588</v>
      </c>
      <c r="D104" s="483" t="s">
        <v>587</v>
      </c>
      <c r="E104" s="481">
        <v>1000</v>
      </c>
      <c r="F104" s="481">
        <v>1000</v>
      </c>
      <c r="G104" s="481"/>
      <c r="H104" s="481">
        <v>1000</v>
      </c>
      <c r="I104" s="481"/>
      <c r="J104" s="481"/>
      <c r="K104" s="481"/>
      <c r="L104" s="481"/>
      <c r="M104" s="481"/>
      <c r="N104" s="481"/>
      <c r="O104" s="480"/>
      <c r="P104" s="480"/>
      <c r="Q104" s="480"/>
    </row>
    <row r="105" spans="1:17" ht="45">
      <c r="A105" s="484"/>
      <c r="B105" s="484"/>
      <c r="C105" s="484" t="s">
        <v>551</v>
      </c>
      <c r="D105" s="483" t="s">
        <v>646</v>
      </c>
      <c r="E105" s="481">
        <v>5000</v>
      </c>
      <c r="F105" s="481">
        <v>5000</v>
      </c>
      <c r="G105" s="481"/>
      <c r="H105" s="481">
        <v>5000</v>
      </c>
      <c r="I105" s="481"/>
      <c r="J105" s="481"/>
      <c r="K105" s="481"/>
      <c r="L105" s="481"/>
      <c r="M105" s="481"/>
      <c r="N105" s="481"/>
      <c r="O105" s="480"/>
      <c r="P105" s="480"/>
      <c r="Q105" s="480"/>
    </row>
    <row r="106" spans="1:17" s="20" customFormat="1" ht="25.5" customHeight="1">
      <c r="A106" s="489"/>
      <c r="B106" s="489" t="s">
        <v>786</v>
      </c>
      <c r="C106" s="489"/>
      <c r="D106" s="488" t="s">
        <v>785</v>
      </c>
      <c r="E106" s="486">
        <v>405000</v>
      </c>
      <c r="F106" s="486">
        <v>405000</v>
      </c>
      <c r="G106" s="486"/>
      <c r="H106" s="486">
        <v>55000</v>
      </c>
      <c r="I106" s="486"/>
      <c r="J106" s="486">
        <v>350000</v>
      </c>
      <c r="K106" s="486"/>
      <c r="L106" s="486"/>
      <c r="M106" s="486"/>
      <c r="N106" s="486"/>
      <c r="O106" s="485"/>
      <c r="P106" s="485"/>
      <c r="Q106" s="485"/>
    </row>
    <row r="107" spans="1:17" ht="33.75">
      <c r="A107" s="484"/>
      <c r="B107" s="484"/>
      <c r="C107" s="484" t="s">
        <v>763</v>
      </c>
      <c r="D107" s="483" t="s">
        <v>762</v>
      </c>
      <c r="E107" s="481">
        <v>350000</v>
      </c>
      <c r="F107" s="481">
        <v>350000</v>
      </c>
      <c r="G107" s="481"/>
      <c r="H107" s="481"/>
      <c r="I107" s="481"/>
      <c r="J107" s="481">
        <v>350000</v>
      </c>
      <c r="K107" s="481"/>
      <c r="L107" s="481"/>
      <c r="M107" s="481"/>
      <c r="N107" s="481"/>
      <c r="O107" s="480"/>
      <c r="P107" s="480"/>
      <c r="Q107" s="480"/>
    </row>
    <row r="108" spans="1:17" ht="22.5">
      <c r="A108" s="484"/>
      <c r="B108" s="484"/>
      <c r="C108" s="484" t="s">
        <v>544</v>
      </c>
      <c r="D108" s="483" t="s">
        <v>543</v>
      </c>
      <c r="E108" s="481">
        <v>15000</v>
      </c>
      <c r="F108" s="481">
        <v>15000</v>
      </c>
      <c r="G108" s="481"/>
      <c r="H108" s="481">
        <v>15000</v>
      </c>
      <c r="I108" s="481"/>
      <c r="J108" s="481"/>
      <c r="K108" s="481"/>
      <c r="L108" s="481"/>
      <c r="M108" s="481"/>
      <c r="N108" s="481"/>
      <c r="O108" s="480"/>
      <c r="P108" s="480"/>
      <c r="Q108" s="480"/>
    </row>
    <row r="109" spans="1:17" ht="22.5">
      <c r="A109" s="484"/>
      <c r="B109" s="484"/>
      <c r="C109" s="484" t="s">
        <v>538</v>
      </c>
      <c r="D109" s="483" t="s">
        <v>537</v>
      </c>
      <c r="E109" s="481">
        <v>20000</v>
      </c>
      <c r="F109" s="481">
        <v>20000</v>
      </c>
      <c r="G109" s="481"/>
      <c r="H109" s="481">
        <v>20000</v>
      </c>
      <c r="I109" s="481"/>
      <c r="J109" s="481"/>
      <c r="K109" s="481"/>
      <c r="L109" s="481"/>
      <c r="M109" s="481"/>
      <c r="N109" s="481"/>
      <c r="O109" s="480"/>
      <c r="P109" s="480"/>
      <c r="Q109" s="480"/>
    </row>
    <row r="110" spans="1:17" ht="22.5">
      <c r="A110" s="484"/>
      <c r="B110" s="484"/>
      <c r="C110" s="484" t="s">
        <v>588</v>
      </c>
      <c r="D110" s="483" t="s">
        <v>587</v>
      </c>
      <c r="E110" s="481">
        <v>5000</v>
      </c>
      <c r="F110" s="481">
        <v>5000</v>
      </c>
      <c r="G110" s="481"/>
      <c r="H110" s="481">
        <v>5000</v>
      </c>
      <c r="I110" s="481"/>
      <c r="J110" s="481"/>
      <c r="K110" s="481"/>
      <c r="L110" s="481"/>
      <c r="M110" s="481"/>
      <c r="N110" s="481"/>
      <c r="O110" s="480"/>
      <c r="P110" s="480"/>
      <c r="Q110" s="480"/>
    </row>
    <row r="111" spans="1:17" ht="22.5">
      <c r="A111" s="484"/>
      <c r="B111" s="484"/>
      <c r="C111" s="484" t="s">
        <v>779</v>
      </c>
      <c r="D111" s="483" t="s">
        <v>778</v>
      </c>
      <c r="E111" s="481">
        <v>6000</v>
      </c>
      <c r="F111" s="481">
        <v>6000</v>
      </c>
      <c r="G111" s="481"/>
      <c r="H111" s="481">
        <v>6000</v>
      </c>
      <c r="I111" s="481"/>
      <c r="J111" s="481"/>
      <c r="K111" s="481"/>
      <c r="L111" s="481"/>
      <c r="M111" s="481"/>
      <c r="N111" s="481"/>
      <c r="O111" s="480"/>
      <c r="P111" s="480"/>
      <c r="Q111" s="480"/>
    </row>
    <row r="112" spans="1:17" ht="27.75" customHeight="1">
      <c r="A112" s="484"/>
      <c r="B112" s="484"/>
      <c r="C112" s="484" t="s">
        <v>648</v>
      </c>
      <c r="D112" s="483" t="s">
        <v>647</v>
      </c>
      <c r="E112" s="481">
        <v>9000</v>
      </c>
      <c r="F112" s="481">
        <v>9000</v>
      </c>
      <c r="G112" s="481"/>
      <c r="H112" s="481">
        <v>9000</v>
      </c>
      <c r="I112" s="481"/>
      <c r="J112" s="481"/>
      <c r="K112" s="481"/>
      <c r="L112" s="481"/>
      <c r="M112" s="481"/>
      <c r="N112" s="481"/>
      <c r="O112" s="480"/>
      <c r="P112" s="480"/>
      <c r="Q112" s="480"/>
    </row>
    <row r="113" spans="1:17" s="20" customFormat="1" ht="24.75" customHeight="1">
      <c r="A113" s="489"/>
      <c r="B113" s="489" t="s">
        <v>784</v>
      </c>
      <c r="C113" s="489"/>
      <c r="D113" s="488" t="s">
        <v>783</v>
      </c>
      <c r="E113" s="486">
        <v>10358750</v>
      </c>
      <c r="F113" s="486">
        <v>10158750</v>
      </c>
      <c r="G113" s="486">
        <v>8206150</v>
      </c>
      <c r="H113" s="486">
        <v>1942600</v>
      </c>
      <c r="I113" s="486"/>
      <c r="J113" s="486">
        <v>10000</v>
      </c>
      <c r="K113" s="486"/>
      <c r="L113" s="486"/>
      <c r="M113" s="486"/>
      <c r="N113" s="486">
        <v>200000</v>
      </c>
      <c r="O113" s="493">
        <v>200000</v>
      </c>
      <c r="P113" s="485"/>
      <c r="Q113" s="485"/>
    </row>
    <row r="114" spans="1:17" ht="48" customHeight="1">
      <c r="A114" s="484"/>
      <c r="B114" s="484"/>
      <c r="C114" s="484" t="s">
        <v>568</v>
      </c>
      <c r="D114" s="483" t="s">
        <v>782</v>
      </c>
      <c r="E114" s="481">
        <v>15000</v>
      </c>
      <c r="F114" s="481">
        <v>15000</v>
      </c>
      <c r="G114" s="481"/>
      <c r="H114" s="481">
        <v>15000</v>
      </c>
      <c r="I114" s="481"/>
      <c r="J114" s="481"/>
      <c r="K114" s="481"/>
      <c r="L114" s="481"/>
      <c r="M114" s="481"/>
      <c r="N114" s="481"/>
      <c r="O114" s="480"/>
      <c r="P114" s="480"/>
      <c r="Q114" s="480"/>
    </row>
    <row r="115" spans="1:17" ht="33.75">
      <c r="A115" s="484"/>
      <c r="B115" s="484"/>
      <c r="C115" s="484" t="s">
        <v>598</v>
      </c>
      <c r="D115" s="483" t="s">
        <v>597</v>
      </c>
      <c r="E115" s="481">
        <v>10000</v>
      </c>
      <c r="F115" s="481">
        <v>10000</v>
      </c>
      <c r="G115" s="481"/>
      <c r="H115" s="481"/>
      <c r="I115" s="481"/>
      <c r="J115" s="501">
        <v>10000</v>
      </c>
      <c r="K115" s="481"/>
      <c r="L115" s="481"/>
      <c r="M115" s="481"/>
      <c r="N115" s="481"/>
      <c r="O115" s="480"/>
      <c r="P115" s="480"/>
      <c r="Q115" s="480"/>
    </row>
    <row r="116" spans="1:17" ht="33.75">
      <c r="A116" s="484"/>
      <c r="B116" s="484"/>
      <c r="C116" s="484" t="s">
        <v>596</v>
      </c>
      <c r="D116" s="483" t="s">
        <v>595</v>
      </c>
      <c r="E116" s="481">
        <v>6422000</v>
      </c>
      <c r="F116" s="481">
        <v>6422000</v>
      </c>
      <c r="G116" s="481">
        <v>6422000</v>
      </c>
      <c r="H116" s="481"/>
      <c r="I116" s="481"/>
      <c r="J116" s="481"/>
      <c r="K116" s="481"/>
      <c r="L116" s="481"/>
      <c r="M116" s="481"/>
      <c r="N116" s="481"/>
      <c r="O116" s="480"/>
      <c r="P116" s="480"/>
      <c r="Q116" s="480"/>
    </row>
    <row r="117" spans="1:17" ht="33.75">
      <c r="A117" s="484"/>
      <c r="B117" s="484"/>
      <c r="C117" s="484" t="s">
        <v>594</v>
      </c>
      <c r="D117" s="483" t="s">
        <v>593</v>
      </c>
      <c r="E117" s="481">
        <v>405150</v>
      </c>
      <c r="F117" s="481">
        <v>405150</v>
      </c>
      <c r="G117" s="481">
        <v>405150</v>
      </c>
      <c r="H117" s="481"/>
      <c r="I117" s="481"/>
      <c r="J117" s="481"/>
      <c r="K117" s="481"/>
      <c r="L117" s="481"/>
      <c r="M117" s="481"/>
      <c r="N117" s="481"/>
      <c r="O117" s="480"/>
      <c r="P117" s="480"/>
      <c r="Q117" s="480"/>
    </row>
    <row r="118" spans="1:17" ht="33.75">
      <c r="A118" s="484"/>
      <c r="B118" s="484"/>
      <c r="C118" s="484" t="s">
        <v>498</v>
      </c>
      <c r="D118" s="483" t="s">
        <v>548</v>
      </c>
      <c r="E118" s="481">
        <v>1093000</v>
      </c>
      <c r="F118" s="481">
        <v>1093000</v>
      </c>
      <c r="G118" s="481">
        <v>1093000</v>
      </c>
      <c r="H118" s="481"/>
      <c r="I118" s="481"/>
      <c r="J118" s="481"/>
      <c r="K118" s="481"/>
      <c r="L118" s="481"/>
      <c r="M118" s="481"/>
      <c r="N118" s="481"/>
      <c r="O118" s="480"/>
      <c r="P118" s="480"/>
      <c r="Q118" s="480"/>
    </row>
    <row r="119" spans="1:17" ht="22.5">
      <c r="A119" s="484"/>
      <c r="B119" s="484"/>
      <c r="C119" s="484" t="s">
        <v>496</v>
      </c>
      <c r="D119" s="483" t="s">
        <v>547</v>
      </c>
      <c r="E119" s="481">
        <v>140000</v>
      </c>
      <c r="F119" s="481">
        <v>140000</v>
      </c>
      <c r="G119" s="481">
        <v>140000</v>
      </c>
      <c r="H119" s="481"/>
      <c r="I119" s="481"/>
      <c r="J119" s="481"/>
      <c r="K119" s="481"/>
      <c r="L119" s="481"/>
      <c r="M119" s="481"/>
      <c r="N119" s="481"/>
      <c r="O119" s="480"/>
      <c r="P119" s="480"/>
      <c r="Q119" s="480"/>
    </row>
    <row r="120" spans="1:17" ht="21.75" customHeight="1">
      <c r="A120" s="484"/>
      <c r="B120" s="484"/>
      <c r="C120" s="484" t="s">
        <v>660</v>
      </c>
      <c r="D120" s="483" t="s">
        <v>659</v>
      </c>
      <c r="E120" s="481">
        <v>49600</v>
      </c>
      <c r="F120" s="481">
        <v>49600</v>
      </c>
      <c r="G120" s="481"/>
      <c r="H120" s="481">
        <v>49600</v>
      </c>
      <c r="I120" s="481"/>
      <c r="J120" s="481"/>
      <c r="K120" s="481"/>
      <c r="L120" s="481"/>
      <c r="M120" s="481"/>
      <c r="N120" s="481"/>
      <c r="O120" s="480"/>
      <c r="P120" s="480"/>
      <c r="Q120" s="480"/>
    </row>
    <row r="121" spans="1:17" ht="22.5">
      <c r="A121" s="484"/>
      <c r="B121" s="484"/>
      <c r="C121" s="484" t="s">
        <v>546</v>
      </c>
      <c r="D121" s="483" t="s">
        <v>545</v>
      </c>
      <c r="E121" s="481">
        <v>146000</v>
      </c>
      <c r="F121" s="481">
        <v>146000</v>
      </c>
      <c r="G121" s="481">
        <v>146000</v>
      </c>
      <c r="H121" s="481"/>
      <c r="I121" s="481"/>
      <c r="J121" s="481"/>
      <c r="K121" s="481"/>
      <c r="L121" s="481"/>
      <c r="M121" s="481"/>
      <c r="N121" s="481"/>
      <c r="O121" s="480"/>
      <c r="P121" s="480"/>
      <c r="Q121" s="480"/>
    </row>
    <row r="122" spans="1:17" ht="22.5">
      <c r="A122" s="484"/>
      <c r="B122" s="484"/>
      <c r="C122" s="484" t="s">
        <v>544</v>
      </c>
      <c r="D122" s="483" t="s">
        <v>543</v>
      </c>
      <c r="E122" s="481">
        <v>270000</v>
      </c>
      <c r="F122" s="481">
        <v>270000</v>
      </c>
      <c r="G122" s="481"/>
      <c r="H122" s="481">
        <v>270000</v>
      </c>
      <c r="I122" s="481"/>
      <c r="J122" s="481"/>
      <c r="K122" s="481"/>
      <c r="L122" s="481"/>
      <c r="M122" s="481"/>
      <c r="N122" s="481"/>
      <c r="O122" s="480"/>
      <c r="P122" s="480"/>
      <c r="Q122" s="480"/>
    </row>
    <row r="123" spans="1:17" ht="33.75">
      <c r="A123" s="484"/>
      <c r="B123" s="484"/>
      <c r="C123" s="484" t="s">
        <v>556</v>
      </c>
      <c r="D123" s="483" t="s">
        <v>781</v>
      </c>
      <c r="E123" s="481">
        <v>20100</v>
      </c>
      <c r="F123" s="481">
        <v>20100</v>
      </c>
      <c r="G123" s="481"/>
      <c r="H123" s="481">
        <v>20100</v>
      </c>
      <c r="I123" s="481"/>
      <c r="J123" s="481"/>
      <c r="K123" s="481"/>
      <c r="L123" s="481"/>
      <c r="M123" s="481"/>
      <c r="N123" s="481"/>
      <c r="O123" s="480"/>
      <c r="P123" s="480"/>
      <c r="Q123" s="480"/>
    </row>
    <row r="124" spans="1:17" ht="19.5" customHeight="1">
      <c r="A124" s="484"/>
      <c r="B124" s="484"/>
      <c r="C124" s="484" t="s">
        <v>542</v>
      </c>
      <c r="D124" s="483" t="s">
        <v>541</v>
      </c>
      <c r="E124" s="481">
        <v>185000</v>
      </c>
      <c r="F124" s="481">
        <v>185000</v>
      </c>
      <c r="G124" s="481"/>
      <c r="H124" s="481">
        <v>185000</v>
      </c>
      <c r="I124" s="481"/>
      <c r="J124" s="481"/>
      <c r="K124" s="481"/>
      <c r="L124" s="481"/>
      <c r="M124" s="481"/>
      <c r="N124" s="481"/>
      <c r="O124" s="480"/>
      <c r="P124" s="480"/>
      <c r="Q124" s="480"/>
    </row>
    <row r="125" spans="1:17" ht="22.5">
      <c r="A125" s="484"/>
      <c r="B125" s="484"/>
      <c r="C125" s="484" t="s">
        <v>540</v>
      </c>
      <c r="D125" s="483" t="s">
        <v>539</v>
      </c>
      <c r="E125" s="481">
        <v>54000</v>
      </c>
      <c r="F125" s="481">
        <v>54000</v>
      </c>
      <c r="G125" s="481"/>
      <c r="H125" s="481">
        <v>54000</v>
      </c>
      <c r="I125" s="481"/>
      <c r="J125" s="481"/>
      <c r="K125" s="481"/>
      <c r="L125" s="481"/>
      <c r="M125" s="481"/>
      <c r="N125" s="481"/>
      <c r="O125" s="480"/>
      <c r="P125" s="480"/>
      <c r="Q125" s="480"/>
    </row>
    <row r="126" spans="1:17" ht="22.5">
      <c r="A126" s="484"/>
      <c r="B126" s="484"/>
      <c r="C126" s="484" t="s">
        <v>592</v>
      </c>
      <c r="D126" s="483" t="s">
        <v>591</v>
      </c>
      <c r="E126" s="481">
        <v>10000</v>
      </c>
      <c r="F126" s="481">
        <v>10000</v>
      </c>
      <c r="G126" s="481"/>
      <c r="H126" s="481">
        <v>10000</v>
      </c>
      <c r="I126" s="481"/>
      <c r="J126" s="481"/>
      <c r="K126" s="481"/>
      <c r="L126" s="481"/>
      <c r="M126" s="481"/>
      <c r="N126" s="481"/>
      <c r="O126" s="480"/>
      <c r="P126" s="480"/>
      <c r="Q126" s="480"/>
    </row>
    <row r="127" spans="1:17" ht="22.5">
      <c r="A127" s="484"/>
      <c r="B127" s="484"/>
      <c r="C127" s="484" t="s">
        <v>538</v>
      </c>
      <c r="D127" s="483" t="s">
        <v>537</v>
      </c>
      <c r="E127" s="481">
        <v>317000</v>
      </c>
      <c r="F127" s="481">
        <v>317000</v>
      </c>
      <c r="G127" s="481"/>
      <c r="H127" s="481">
        <v>317000</v>
      </c>
      <c r="I127" s="481"/>
      <c r="J127" s="481"/>
      <c r="K127" s="481"/>
      <c r="L127" s="481"/>
      <c r="M127" s="481"/>
      <c r="N127" s="481"/>
      <c r="O127" s="480"/>
      <c r="P127" s="480"/>
      <c r="Q127" s="480"/>
    </row>
    <row r="128" spans="1:17" ht="33.75">
      <c r="A128" s="484"/>
      <c r="B128" s="484"/>
      <c r="C128" s="484" t="s">
        <v>658</v>
      </c>
      <c r="D128" s="483" t="s">
        <v>657</v>
      </c>
      <c r="E128" s="481">
        <v>84000</v>
      </c>
      <c r="F128" s="481">
        <v>84000</v>
      </c>
      <c r="G128" s="481"/>
      <c r="H128" s="481">
        <v>84000</v>
      </c>
      <c r="I128" s="481"/>
      <c r="J128" s="481"/>
      <c r="K128" s="481"/>
      <c r="L128" s="481"/>
      <c r="M128" s="481"/>
      <c r="N128" s="481"/>
      <c r="O128" s="480"/>
      <c r="P128" s="480"/>
      <c r="Q128" s="480"/>
    </row>
    <row r="129" spans="1:17" ht="56.25">
      <c r="A129" s="484"/>
      <c r="B129" s="484"/>
      <c r="C129" s="484" t="s">
        <v>656</v>
      </c>
      <c r="D129" s="483" t="s">
        <v>652</v>
      </c>
      <c r="E129" s="481">
        <v>38000</v>
      </c>
      <c r="F129" s="481">
        <v>38000</v>
      </c>
      <c r="G129" s="481"/>
      <c r="H129" s="481">
        <v>38000</v>
      </c>
      <c r="I129" s="481"/>
      <c r="J129" s="481"/>
      <c r="K129" s="481"/>
      <c r="L129" s="481"/>
      <c r="M129" s="481"/>
      <c r="N129" s="481"/>
      <c r="O129" s="480"/>
      <c r="P129" s="480"/>
      <c r="Q129" s="480"/>
    </row>
    <row r="130" spans="1:17" ht="56.25">
      <c r="A130" s="484"/>
      <c r="B130" s="484"/>
      <c r="C130" s="484" t="s">
        <v>590</v>
      </c>
      <c r="D130" s="483" t="s">
        <v>655</v>
      </c>
      <c r="E130" s="481">
        <v>100000</v>
      </c>
      <c r="F130" s="481">
        <v>100000</v>
      </c>
      <c r="G130" s="481"/>
      <c r="H130" s="481">
        <v>100000</v>
      </c>
      <c r="I130" s="481"/>
      <c r="J130" s="481"/>
      <c r="K130" s="481"/>
      <c r="L130" s="481"/>
      <c r="M130" s="481"/>
      <c r="N130" s="481"/>
      <c r="O130" s="480"/>
      <c r="P130" s="480"/>
      <c r="Q130" s="480"/>
    </row>
    <row r="131" spans="1:17" ht="56.25">
      <c r="A131" s="484"/>
      <c r="B131" s="484"/>
      <c r="C131" s="484" t="s">
        <v>553</v>
      </c>
      <c r="D131" s="483" t="s">
        <v>780</v>
      </c>
      <c r="E131" s="481">
        <v>15000</v>
      </c>
      <c r="F131" s="481">
        <v>15000</v>
      </c>
      <c r="G131" s="481"/>
      <c r="H131" s="481">
        <v>15000</v>
      </c>
      <c r="I131" s="481"/>
      <c r="J131" s="481"/>
      <c r="K131" s="481"/>
      <c r="L131" s="481"/>
      <c r="M131" s="481"/>
      <c r="N131" s="481"/>
      <c r="O131" s="480"/>
      <c r="P131" s="480"/>
      <c r="Q131" s="480"/>
    </row>
    <row r="132" spans="1:17" ht="22.5">
      <c r="A132" s="484"/>
      <c r="B132" s="484"/>
      <c r="C132" s="484" t="s">
        <v>588</v>
      </c>
      <c r="D132" s="483" t="s">
        <v>587</v>
      </c>
      <c r="E132" s="481">
        <v>35000</v>
      </c>
      <c r="F132" s="481">
        <v>35000</v>
      </c>
      <c r="G132" s="481"/>
      <c r="H132" s="481">
        <v>35000</v>
      </c>
      <c r="I132" s="481"/>
      <c r="J132" s="481"/>
      <c r="K132" s="481"/>
      <c r="L132" s="481"/>
      <c r="M132" s="481"/>
      <c r="N132" s="481"/>
      <c r="O132" s="480"/>
      <c r="P132" s="480"/>
      <c r="Q132" s="480"/>
    </row>
    <row r="133" spans="1:17" ht="22.5">
      <c r="A133" s="484"/>
      <c r="B133" s="484"/>
      <c r="C133" s="484" t="s">
        <v>779</v>
      </c>
      <c r="D133" s="483" t="s">
        <v>778</v>
      </c>
      <c r="E133" s="481">
        <v>10000</v>
      </c>
      <c r="F133" s="481">
        <v>10000</v>
      </c>
      <c r="G133" s="481"/>
      <c r="H133" s="481">
        <v>10000</v>
      </c>
      <c r="I133" s="481"/>
      <c r="J133" s="481"/>
      <c r="K133" s="481"/>
      <c r="L133" s="481"/>
      <c r="M133" s="481"/>
      <c r="N133" s="481"/>
      <c r="O133" s="480"/>
      <c r="P133" s="480"/>
      <c r="Q133" s="480"/>
    </row>
    <row r="134" spans="1:17" ht="22.5">
      <c r="A134" s="484"/>
      <c r="B134" s="484"/>
      <c r="C134" s="484" t="s">
        <v>536</v>
      </c>
      <c r="D134" s="483" t="s">
        <v>560</v>
      </c>
      <c r="E134" s="481">
        <v>35500</v>
      </c>
      <c r="F134" s="481">
        <v>35500</v>
      </c>
      <c r="G134" s="481"/>
      <c r="H134" s="481">
        <v>35500</v>
      </c>
      <c r="I134" s="481"/>
      <c r="J134" s="481"/>
      <c r="K134" s="481"/>
      <c r="L134" s="481"/>
      <c r="M134" s="481"/>
      <c r="N134" s="481"/>
      <c r="O134" s="480"/>
      <c r="P134" s="480"/>
      <c r="Q134" s="480"/>
    </row>
    <row r="135" spans="1:17" ht="22.5">
      <c r="A135" s="484"/>
      <c r="B135" s="484"/>
      <c r="C135" s="484" t="s">
        <v>777</v>
      </c>
      <c r="D135" s="483" t="s">
        <v>752</v>
      </c>
      <c r="E135" s="481">
        <v>4000</v>
      </c>
      <c r="F135" s="481">
        <v>4000</v>
      </c>
      <c r="G135" s="481"/>
      <c r="H135" s="481">
        <v>4000</v>
      </c>
      <c r="I135" s="481"/>
      <c r="J135" s="481"/>
      <c r="K135" s="481"/>
      <c r="L135" s="481"/>
      <c r="M135" s="481"/>
      <c r="N135" s="481"/>
      <c r="O135" s="480"/>
      <c r="P135" s="480"/>
      <c r="Q135" s="480"/>
    </row>
    <row r="136" spans="1:17" ht="46.5" customHeight="1">
      <c r="A136" s="484"/>
      <c r="B136" s="484"/>
      <c r="C136" s="484" t="s">
        <v>692</v>
      </c>
      <c r="D136" s="483" t="s">
        <v>691</v>
      </c>
      <c r="E136" s="481">
        <v>15400</v>
      </c>
      <c r="F136" s="481">
        <v>15400</v>
      </c>
      <c r="G136" s="481"/>
      <c r="H136" s="481">
        <v>15400</v>
      </c>
      <c r="I136" s="481"/>
      <c r="J136" s="481"/>
      <c r="K136" s="481"/>
      <c r="L136" s="481"/>
      <c r="M136" s="481"/>
      <c r="N136" s="481"/>
      <c r="O136" s="480"/>
      <c r="P136" s="480"/>
      <c r="Q136" s="480"/>
    </row>
    <row r="137" spans="1:17" ht="22.5">
      <c r="A137" s="484"/>
      <c r="B137" s="484"/>
      <c r="C137" s="484" t="s">
        <v>648</v>
      </c>
      <c r="D137" s="483" t="s">
        <v>647</v>
      </c>
      <c r="E137" s="481">
        <v>60000</v>
      </c>
      <c r="F137" s="481">
        <v>60000</v>
      </c>
      <c r="G137" s="481"/>
      <c r="H137" s="481">
        <v>60000</v>
      </c>
      <c r="I137" s="481"/>
      <c r="J137" s="481"/>
      <c r="K137" s="481"/>
      <c r="L137" s="481"/>
      <c r="M137" s="481"/>
      <c r="N137" s="481"/>
      <c r="O137" s="480"/>
      <c r="P137" s="480"/>
      <c r="Q137" s="480"/>
    </row>
    <row r="138" spans="1:17" ht="22.5">
      <c r="A138" s="484"/>
      <c r="B138" s="484"/>
      <c r="C138" s="484" t="s">
        <v>584</v>
      </c>
      <c r="D138" s="483" t="s">
        <v>583</v>
      </c>
      <c r="E138" s="481">
        <v>25000</v>
      </c>
      <c r="F138" s="481">
        <v>25000</v>
      </c>
      <c r="G138" s="481"/>
      <c r="H138" s="481">
        <v>25000</v>
      </c>
      <c r="I138" s="481"/>
      <c r="J138" s="481"/>
      <c r="K138" s="481"/>
      <c r="L138" s="481"/>
      <c r="M138" s="481"/>
      <c r="N138" s="481"/>
      <c r="O138" s="480"/>
      <c r="P138" s="480"/>
      <c r="Q138" s="480"/>
    </row>
    <row r="139" spans="1:17" ht="45">
      <c r="A139" s="484"/>
      <c r="B139" s="484"/>
      <c r="C139" s="484" t="s">
        <v>551</v>
      </c>
      <c r="D139" s="483" t="s">
        <v>646</v>
      </c>
      <c r="E139" s="481">
        <v>550000</v>
      </c>
      <c r="F139" s="481">
        <v>550000</v>
      </c>
      <c r="G139" s="481"/>
      <c r="H139" s="481">
        <v>550000</v>
      </c>
      <c r="I139" s="481"/>
      <c r="J139" s="481"/>
      <c r="K139" s="481"/>
      <c r="L139" s="481"/>
      <c r="M139" s="481"/>
      <c r="N139" s="481"/>
      <c r="O139" s="480"/>
      <c r="P139" s="480"/>
      <c r="Q139" s="480"/>
    </row>
    <row r="140" spans="1:17" ht="12.75">
      <c r="A140" s="484"/>
      <c r="B140" s="484"/>
      <c r="C140" s="484" t="s">
        <v>582</v>
      </c>
      <c r="D140" s="483" t="s">
        <v>581</v>
      </c>
      <c r="E140" s="481">
        <v>50000</v>
      </c>
      <c r="F140" s="481">
        <v>50000</v>
      </c>
      <c r="G140" s="481"/>
      <c r="H140" s="481">
        <v>50000</v>
      </c>
      <c r="I140" s="481"/>
      <c r="J140" s="481"/>
      <c r="K140" s="481"/>
      <c r="L140" s="481"/>
      <c r="M140" s="481"/>
      <c r="N140" s="481"/>
      <c r="O140" s="480"/>
      <c r="P140" s="480"/>
      <c r="Q140" s="480"/>
    </row>
    <row r="141" spans="1:17" ht="22.5">
      <c r="A141" s="484"/>
      <c r="B141" s="484"/>
      <c r="C141" s="484" t="s">
        <v>534</v>
      </c>
      <c r="D141" s="483" t="s">
        <v>529</v>
      </c>
      <c r="E141" s="481">
        <v>50000</v>
      </c>
      <c r="F141" s="481"/>
      <c r="G141" s="481"/>
      <c r="H141" s="481"/>
      <c r="I141" s="481"/>
      <c r="J141" s="481"/>
      <c r="K141" s="481"/>
      <c r="L141" s="481"/>
      <c r="M141" s="481"/>
      <c r="N141" s="481">
        <v>50000</v>
      </c>
      <c r="O141" s="492">
        <v>50000</v>
      </c>
      <c r="P141" s="480"/>
      <c r="Q141" s="480"/>
    </row>
    <row r="142" spans="1:17" ht="22.5">
      <c r="A142" s="484"/>
      <c r="B142" s="484"/>
      <c r="C142" s="484" t="s">
        <v>528</v>
      </c>
      <c r="D142" s="483" t="s">
        <v>277</v>
      </c>
      <c r="E142" s="481">
        <v>150000</v>
      </c>
      <c r="F142" s="481"/>
      <c r="G142" s="481"/>
      <c r="H142" s="481"/>
      <c r="I142" s="481"/>
      <c r="J142" s="481"/>
      <c r="K142" s="481"/>
      <c r="L142" s="481"/>
      <c r="M142" s="481"/>
      <c r="N142" s="481">
        <v>150000</v>
      </c>
      <c r="O142" s="492">
        <v>150000</v>
      </c>
      <c r="P142" s="480"/>
      <c r="Q142" s="480"/>
    </row>
    <row r="143" spans="1:17" s="20" customFormat="1" ht="12.75">
      <c r="A143" s="489"/>
      <c r="B143" s="489" t="s">
        <v>776</v>
      </c>
      <c r="C143" s="489"/>
      <c r="D143" s="488" t="s">
        <v>775</v>
      </c>
      <c r="E143" s="486">
        <v>386000</v>
      </c>
      <c r="F143" s="486">
        <v>386000</v>
      </c>
      <c r="G143" s="486">
        <v>15000</v>
      </c>
      <c r="H143" s="486">
        <v>371000</v>
      </c>
      <c r="I143" s="486"/>
      <c r="J143" s="486"/>
      <c r="K143" s="486"/>
      <c r="L143" s="486"/>
      <c r="M143" s="486"/>
      <c r="N143" s="486"/>
      <c r="O143" s="485"/>
      <c r="P143" s="485"/>
      <c r="Q143" s="485"/>
    </row>
    <row r="144" spans="1:17" ht="22.5">
      <c r="A144" s="484"/>
      <c r="B144" s="484"/>
      <c r="C144" s="484" t="s">
        <v>546</v>
      </c>
      <c r="D144" s="483" t="s">
        <v>545</v>
      </c>
      <c r="E144" s="481">
        <v>15000</v>
      </c>
      <c r="F144" s="481">
        <v>15000</v>
      </c>
      <c r="G144" s="481">
        <v>15000</v>
      </c>
      <c r="H144" s="481"/>
      <c r="I144" s="481"/>
      <c r="J144" s="481"/>
      <c r="K144" s="481"/>
      <c r="L144" s="481"/>
      <c r="M144" s="481"/>
      <c r="N144" s="481"/>
      <c r="O144" s="480"/>
      <c r="P144" s="480"/>
      <c r="Q144" s="480"/>
    </row>
    <row r="145" spans="1:17" ht="22.5">
      <c r="A145" s="484"/>
      <c r="B145" s="484"/>
      <c r="C145" s="484" t="s">
        <v>544</v>
      </c>
      <c r="D145" s="483" t="s">
        <v>543</v>
      </c>
      <c r="E145" s="481">
        <v>167500</v>
      </c>
      <c r="F145" s="481">
        <v>167500</v>
      </c>
      <c r="G145" s="481"/>
      <c r="H145" s="481">
        <v>167500</v>
      </c>
      <c r="I145" s="481"/>
      <c r="J145" s="481"/>
      <c r="K145" s="481"/>
      <c r="L145" s="481"/>
      <c r="M145" s="481"/>
      <c r="N145" s="481"/>
      <c r="O145" s="480"/>
      <c r="P145" s="480"/>
      <c r="Q145" s="480"/>
    </row>
    <row r="146" spans="1:17" ht="22.5">
      <c r="A146" s="484"/>
      <c r="B146" s="484"/>
      <c r="C146" s="484" t="s">
        <v>538</v>
      </c>
      <c r="D146" s="483" t="s">
        <v>537</v>
      </c>
      <c r="E146" s="481">
        <v>203000</v>
      </c>
      <c r="F146" s="481">
        <v>203000</v>
      </c>
      <c r="G146" s="481"/>
      <c r="H146" s="481">
        <v>203000</v>
      </c>
      <c r="I146" s="481"/>
      <c r="J146" s="481"/>
      <c r="K146" s="481"/>
      <c r="L146" s="481"/>
      <c r="M146" s="481"/>
      <c r="N146" s="481"/>
      <c r="O146" s="480"/>
      <c r="P146" s="480"/>
      <c r="Q146" s="480"/>
    </row>
    <row r="147" spans="1:17" ht="22.5">
      <c r="A147" s="484"/>
      <c r="B147" s="484"/>
      <c r="C147" s="484" t="s">
        <v>536</v>
      </c>
      <c r="D147" s="483" t="s">
        <v>560</v>
      </c>
      <c r="E147" s="481">
        <v>500</v>
      </c>
      <c r="F147" s="481">
        <v>500</v>
      </c>
      <c r="G147" s="481"/>
      <c r="H147" s="481">
        <v>500</v>
      </c>
      <c r="I147" s="481"/>
      <c r="J147" s="481"/>
      <c r="K147" s="481"/>
      <c r="L147" s="481"/>
      <c r="M147" s="481"/>
      <c r="N147" s="481"/>
      <c r="O147" s="480"/>
      <c r="P147" s="480"/>
      <c r="Q147" s="480"/>
    </row>
    <row r="148" spans="1:17" s="20" customFormat="1" ht="22.5">
      <c r="A148" s="489"/>
      <c r="B148" s="489" t="s">
        <v>774</v>
      </c>
      <c r="C148" s="489"/>
      <c r="D148" s="488" t="s">
        <v>148</v>
      </c>
      <c r="E148" s="486">
        <v>280000</v>
      </c>
      <c r="F148" s="486">
        <v>280000</v>
      </c>
      <c r="G148" s="486"/>
      <c r="H148" s="486">
        <v>280000</v>
      </c>
      <c r="I148" s="486"/>
      <c r="J148" s="486"/>
      <c r="K148" s="486"/>
      <c r="L148" s="486"/>
      <c r="M148" s="486"/>
      <c r="N148" s="486"/>
      <c r="O148" s="485"/>
      <c r="P148" s="485"/>
      <c r="Q148" s="485"/>
    </row>
    <row r="149" spans="1:17" ht="22.5">
      <c r="A149" s="484"/>
      <c r="B149" s="484"/>
      <c r="C149" s="484" t="s">
        <v>536</v>
      </c>
      <c r="D149" s="483" t="s">
        <v>560</v>
      </c>
      <c r="E149" s="481">
        <v>280000</v>
      </c>
      <c r="F149" s="481">
        <v>280000</v>
      </c>
      <c r="G149" s="481"/>
      <c r="H149" s="481">
        <v>280000</v>
      </c>
      <c r="I149" s="481"/>
      <c r="J149" s="481"/>
      <c r="K149" s="481"/>
      <c r="L149" s="481"/>
      <c r="M149" s="481"/>
      <c r="N149" s="481"/>
      <c r="O149" s="480"/>
      <c r="P149" s="480"/>
      <c r="Q149" s="480"/>
    </row>
    <row r="150" spans="1:17" s="20" customFormat="1" ht="45">
      <c r="A150" s="489" t="s">
        <v>773</v>
      </c>
      <c r="B150" s="489"/>
      <c r="C150" s="489"/>
      <c r="D150" s="488" t="s">
        <v>771</v>
      </c>
      <c r="E150" s="486">
        <v>8735</v>
      </c>
      <c r="F150" s="486">
        <v>8735</v>
      </c>
      <c r="G150" s="486">
        <v>6500</v>
      </c>
      <c r="H150" s="486">
        <v>2235</v>
      </c>
      <c r="I150" s="486"/>
      <c r="J150" s="486"/>
      <c r="K150" s="486"/>
      <c r="L150" s="486"/>
      <c r="M150" s="486"/>
      <c r="N150" s="486"/>
      <c r="O150" s="485"/>
      <c r="P150" s="485"/>
      <c r="Q150" s="485"/>
    </row>
    <row r="151" spans="1:17" s="20" customFormat="1" ht="48" customHeight="1">
      <c r="A151" s="489"/>
      <c r="B151" s="489" t="s">
        <v>772</v>
      </c>
      <c r="C151" s="489"/>
      <c r="D151" s="488" t="s">
        <v>771</v>
      </c>
      <c r="E151" s="486">
        <v>8735</v>
      </c>
      <c r="F151" s="486">
        <v>8735</v>
      </c>
      <c r="G151" s="486">
        <v>6500</v>
      </c>
      <c r="H151" s="486">
        <v>2235</v>
      </c>
      <c r="I151" s="486"/>
      <c r="J151" s="486"/>
      <c r="K151" s="486"/>
      <c r="L151" s="486"/>
      <c r="M151" s="486"/>
      <c r="N151" s="486"/>
      <c r="O151" s="485"/>
      <c r="P151" s="485"/>
      <c r="Q151" s="485"/>
    </row>
    <row r="152" spans="1:17" ht="33.75">
      <c r="A152" s="484"/>
      <c r="B152" s="484"/>
      <c r="C152" s="484" t="s">
        <v>498</v>
      </c>
      <c r="D152" s="483" t="s">
        <v>548</v>
      </c>
      <c r="E152" s="481">
        <v>1000</v>
      </c>
      <c r="F152" s="481">
        <v>1000</v>
      </c>
      <c r="G152" s="481">
        <v>1000</v>
      </c>
      <c r="H152" s="481"/>
      <c r="I152" s="481"/>
      <c r="J152" s="481"/>
      <c r="K152" s="481"/>
      <c r="L152" s="481"/>
      <c r="M152" s="481"/>
      <c r="N152" s="481"/>
      <c r="O152" s="480"/>
      <c r="P152" s="480"/>
      <c r="Q152" s="480"/>
    </row>
    <row r="153" spans="1:17" ht="22.5">
      <c r="A153" s="484"/>
      <c r="B153" s="484"/>
      <c r="C153" s="484" t="s">
        <v>496</v>
      </c>
      <c r="D153" s="483" t="s">
        <v>547</v>
      </c>
      <c r="E153" s="481">
        <v>500</v>
      </c>
      <c r="F153" s="481">
        <v>500</v>
      </c>
      <c r="G153" s="481">
        <v>500</v>
      </c>
      <c r="H153" s="481"/>
      <c r="I153" s="481"/>
      <c r="J153" s="481"/>
      <c r="K153" s="481"/>
      <c r="L153" s="481"/>
      <c r="M153" s="481"/>
      <c r="N153" s="481"/>
      <c r="O153" s="480"/>
      <c r="P153" s="480"/>
      <c r="Q153" s="480"/>
    </row>
    <row r="154" spans="1:17" ht="22.5">
      <c r="A154" s="484"/>
      <c r="B154" s="484"/>
      <c r="C154" s="484" t="s">
        <v>546</v>
      </c>
      <c r="D154" s="483" t="s">
        <v>545</v>
      </c>
      <c r="E154" s="481">
        <v>5000</v>
      </c>
      <c r="F154" s="481">
        <v>5000</v>
      </c>
      <c r="G154" s="481">
        <v>5000</v>
      </c>
      <c r="H154" s="481"/>
      <c r="I154" s="481"/>
      <c r="J154" s="481"/>
      <c r="K154" s="481"/>
      <c r="L154" s="481"/>
      <c r="M154" s="481"/>
      <c r="N154" s="481"/>
      <c r="O154" s="480"/>
      <c r="P154" s="480"/>
      <c r="Q154" s="480"/>
    </row>
    <row r="155" spans="1:17" ht="22.5">
      <c r="A155" s="484"/>
      <c r="B155" s="484"/>
      <c r="C155" s="484" t="s">
        <v>544</v>
      </c>
      <c r="D155" s="483" t="s">
        <v>543</v>
      </c>
      <c r="E155" s="481">
        <v>2235</v>
      </c>
      <c r="F155" s="481">
        <v>2235</v>
      </c>
      <c r="G155" s="481"/>
      <c r="H155" s="481">
        <v>2235</v>
      </c>
      <c r="I155" s="481"/>
      <c r="J155" s="481"/>
      <c r="K155" s="481"/>
      <c r="L155" s="481"/>
      <c r="M155" s="481"/>
      <c r="N155" s="481"/>
      <c r="O155" s="480"/>
      <c r="P155" s="480"/>
      <c r="Q155" s="480"/>
    </row>
    <row r="156" spans="1:17" s="20" customFormat="1" ht="22.5">
      <c r="A156" s="489" t="s">
        <v>770</v>
      </c>
      <c r="B156" s="489"/>
      <c r="C156" s="489"/>
      <c r="D156" s="488" t="s">
        <v>769</v>
      </c>
      <c r="E156" s="486">
        <v>1627000</v>
      </c>
      <c r="F156" s="486">
        <v>1597000</v>
      </c>
      <c r="G156" s="486">
        <v>904000</v>
      </c>
      <c r="H156" s="486">
        <v>586800</v>
      </c>
      <c r="I156" s="486">
        <v>45000</v>
      </c>
      <c r="J156" s="486">
        <v>61200</v>
      </c>
      <c r="K156" s="486"/>
      <c r="L156" s="486"/>
      <c r="M156" s="486"/>
      <c r="N156" s="486">
        <v>30000</v>
      </c>
      <c r="O156" s="493">
        <v>30000</v>
      </c>
      <c r="P156" s="485"/>
      <c r="Q156" s="485"/>
    </row>
    <row r="157" spans="1:17" s="20" customFormat="1" ht="45">
      <c r="A157" s="489"/>
      <c r="B157" s="489" t="s">
        <v>768</v>
      </c>
      <c r="C157" s="489"/>
      <c r="D157" s="488" t="s">
        <v>767</v>
      </c>
      <c r="E157" s="486">
        <v>30000</v>
      </c>
      <c r="F157" s="486"/>
      <c r="G157" s="486"/>
      <c r="H157" s="486"/>
      <c r="I157" s="486"/>
      <c r="J157" s="486"/>
      <c r="K157" s="486"/>
      <c r="L157" s="486"/>
      <c r="M157" s="486"/>
      <c r="N157" s="486">
        <v>30000</v>
      </c>
      <c r="O157" s="493">
        <v>30000</v>
      </c>
      <c r="P157" s="485"/>
      <c r="Q157" s="485"/>
    </row>
    <row r="158" spans="1:17" ht="45">
      <c r="A158" s="484"/>
      <c r="B158" s="484"/>
      <c r="C158" s="484" t="s">
        <v>237</v>
      </c>
      <c r="D158" s="483" t="s">
        <v>766</v>
      </c>
      <c r="E158" s="481">
        <v>30000</v>
      </c>
      <c r="F158" s="481"/>
      <c r="G158" s="481"/>
      <c r="H158" s="481"/>
      <c r="I158" s="481"/>
      <c r="J158" s="481"/>
      <c r="K158" s="481"/>
      <c r="L158" s="481"/>
      <c r="M158" s="481"/>
      <c r="N158" s="481">
        <v>30000</v>
      </c>
      <c r="O158" s="492">
        <v>30000</v>
      </c>
      <c r="P158" s="480"/>
      <c r="Q158" s="480"/>
    </row>
    <row r="159" spans="1:17" s="20" customFormat="1" ht="22.5">
      <c r="A159" s="489"/>
      <c r="B159" s="489" t="s">
        <v>765</v>
      </c>
      <c r="C159" s="489"/>
      <c r="D159" s="488" t="s">
        <v>764</v>
      </c>
      <c r="E159" s="486">
        <v>75000</v>
      </c>
      <c r="F159" s="486">
        <v>75000</v>
      </c>
      <c r="G159" s="486"/>
      <c r="H159" s="486">
        <v>5000</v>
      </c>
      <c r="I159" s="486">
        <v>45000</v>
      </c>
      <c r="J159" s="486">
        <v>25000</v>
      </c>
      <c r="K159" s="486"/>
      <c r="L159" s="486"/>
      <c r="M159" s="486"/>
      <c r="N159" s="486"/>
      <c r="O159" s="485"/>
      <c r="P159" s="485"/>
      <c r="Q159" s="485"/>
    </row>
    <row r="160" spans="1:17" ht="60" customHeight="1">
      <c r="A160" s="484"/>
      <c r="B160" s="484"/>
      <c r="C160" s="484" t="s">
        <v>502</v>
      </c>
      <c r="D160" s="483" t="s">
        <v>508</v>
      </c>
      <c r="E160" s="481">
        <v>45000</v>
      </c>
      <c r="F160" s="481">
        <v>45000</v>
      </c>
      <c r="G160" s="481"/>
      <c r="H160" s="481"/>
      <c r="I160" s="481">
        <v>45000</v>
      </c>
      <c r="J160" s="481"/>
      <c r="K160" s="481"/>
      <c r="L160" s="481"/>
      <c r="M160" s="481"/>
      <c r="N160" s="481"/>
      <c r="O160" s="480"/>
      <c r="P160" s="480"/>
      <c r="Q160" s="480"/>
    </row>
    <row r="161" spans="1:17" ht="33.75">
      <c r="A161" s="484"/>
      <c r="B161" s="484"/>
      <c r="C161" s="484" t="s">
        <v>763</v>
      </c>
      <c r="D161" s="483" t="s">
        <v>762</v>
      </c>
      <c r="E161" s="481">
        <v>25000</v>
      </c>
      <c r="F161" s="481">
        <v>25000</v>
      </c>
      <c r="G161" s="481"/>
      <c r="H161" s="481"/>
      <c r="I161" s="481"/>
      <c r="J161" s="481">
        <v>25000</v>
      </c>
      <c r="K161" s="481"/>
      <c r="L161" s="481"/>
      <c r="M161" s="481"/>
      <c r="N161" s="481"/>
      <c r="O161" s="480"/>
      <c r="P161" s="480"/>
      <c r="Q161" s="480"/>
    </row>
    <row r="162" spans="1:17" ht="22.5">
      <c r="A162" s="484"/>
      <c r="B162" s="484"/>
      <c r="C162" s="484" t="s">
        <v>592</v>
      </c>
      <c r="D162" s="483" t="s">
        <v>591</v>
      </c>
      <c r="E162" s="481">
        <v>5000</v>
      </c>
      <c r="F162" s="481">
        <v>5000</v>
      </c>
      <c r="G162" s="481"/>
      <c r="H162" s="481">
        <v>5000</v>
      </c>
      <c r="I162" s="481"/>
      <c r="J162" s="481"/>
      <c r="K162" s="481"/>
      <c r="L162" s="481"/>
      <c r="M162" s="481"/>
      <c r="N162" s="481"/>
      <c r="O162" s="480"/>
      <c r="P162" s="480"/>
      <c r="Q162" s="480"/>
    </row>
    <row r="163" spans="1:17" s="20" customFormat="1" ht="19.5" customHeight="1">
      <c r="A163" s="489"/>
      <c r="B163" s="489" t="s">
        <v>761</v>
      </c>
      <c r="C163" s="489"/>
      <c r="D163" s="488" t="s">
        <v>166</v>
      </c>
      <c r="E163" s="486">
        <v>1075900</v>
      </c>
      <c r="F163" s="486">
        <v>1075900</v>
      </c>
      <c r="G163" s="486">
        <v>904000</v>
      </c>
      <c r="H163" s="486">
        <v>135700</v>
      </c>
      <c r="I163" s="486"/>
      <c r="J163" s="486">
        <v>36200</v>
      </c>
      <c r="K163" s="486"/>
      <c r="L163" s="486"/>
      <c r="M163" s="486"/>
      <c r="N163" s="486"/>
      <c r="O163" s="485"/>
      <c r="P163" s="485"/>
      <c r="Q163" s="485"/>
    </row>
    <row r="164" spans="1:17" ht="37.5" customHeight="1">
      <c r="A164" s="484"/>
      <c r="B164" s="484"/>
      <c r="C164" s="484" t="s">
        <v>598</v>
      </c>
      <c r="D164" s="483" t="s">
        <v>597</v>
      </c>
      <c r="E164" s="481">
        <v>36200</v>
      </c>
      <c r="F164" s="481">
        <v>36200</v>
      </c>
      <c r="G164" s="481"/>
      <c r="H164" s="481"/>
      <c r="I164" s="481"/>
      <c r="J164" s="481">
        <v>36200</v>
      </c>
      <c r="K164" s="481"/>
      <c r="L164" s="481"/>
      <c r="M164" s="481"/>
      <c r="N164" s="481"/>
      <c r="O164" s="480"/>
      <c r="P164" s="480"/>
      <c r="Q164" s="480"/>
    </row>
    <row r="165" spans="1:17" ht="33.75">
      <c r="A165" s="484"/>
      <c r="B165" s="484"/>
      <c r="C165" s="484" t="s">
        <v>596</v>
      </c>
      <c r="D165" s="483" t="s">
        <v>595</v>
      </c>
      <c r="E165" s="481">
        <v>695000</v>
      </c>
      <c r="F165" s="481">
        <v>695000</v>
      </c>
      <c r="G165" s="481">
        <v>695000</v>
      </c>
      <c r="H165" s="481"/>
      <c r="I165" s="481"/>
      <c r="J165" s="481"/>
      <c r="K165" s="481"/>
      <c r="L165" s="481"/>
      <c r="M165" s="481"/>
      <c r="N165" s="481"/>
      <c r="O165" s="480"/>
      <c r="P165" s="480"/>
      <c r="Q165" s="480"/>
    </row>
    <row r="166" spans="1:17" ht="33.75">
      <c r="A166" s="484"/>
      <c r="B166" s="484"/>
      <c r="C166" s="484" t="s">
        <v>594</v>
      </c>
      <c r="D166" s="483" t="s">
        <v>593</v>
      </c>
      <c r="E166" s="481">
        <v>62000</v>
      </c>
      <c r="F166" s="481">
        <v>62000</v>
      </c>
      <c r="G166" s="481">
        <v>62000</v>
      </c>
      <c r="H166" s="481"/>
      <c r="I166" s="481"/>
      <c r="J166" s="481"/>
      <c r="K166" s="481"/>
      <c r="L166" s="481"/>
      <c r="M166" s="481"/>
      <c r="N166" s="481"/>
      <c r="O166" s="480"/>
      <c r="P166" s="480"/>
      <c r="Q166" s="480"/>
    </row>
    <row r="167" spans="1:17" ht="33.75">
      <c r="A167" s="484"/>
      <c r="B167" s="484"/>
      <c r="C167" s="484" t="s">
        <v>498</v>
      </c>
      <c r="D167" s="483" t="s">
        <v>548</v>
      </c>
      <c r="E167" s="481">
        <v>126000</v>
      </c>
      <c r="F167" s="481">
        <v>126000</v>
      </c>
      <c r="G167" s="481">
        <v>126000</v>
      </c>
      <c r="H167" s="481"/>
      <c r="I167" s="481"/>
      <c r="J167" s="481"/>
      <c r="K167" s="481"/>
      <c r="L167" s="481"/>
      <c r="M167" s="481"/>
      <c r="N167" s="481"/>
      <c r="O167" s="480"/>
      <c r="P167" s="480"/>
      <c r="Q167" s="480"/>
    </row>
    <row r="168" spans="1:17" ht="22.5">
      <c r="A168" s="484"/>
      <c r="B168" s="484"/>
      <c r="C168" s="484" t="s">
        <v>496</v>
      </c>
      <c r="D168" s="483" t="s">
        <v>547</v>
      </c>
      <c r="E168" s="481">
        <v>21000</v>
      </c>
      <c r="F168" s="481">
        <v>21000</v>
      </c>
      <c r="G168" s="481">
        <v>21000</v>
      </c>
      <c r="H168" s="481"/>
      <c r="I168" s="481"/>
      <c r="J168" s="481"/>
      <c r="K168" s="481"/>
      <c r="L168" s="481"/>
      <c r="M168" s="481"/>
      <c r="N168" s="481"/>
      <c r="O168" s="480"/>
      <c r="P168" s="480"/>
      <c r="Q168" s="480"/>
    </row>
    <row r="169" spans="1:17" ht="22.5">
      <c r="A169" s="484"/>
      <c r="B169" s="484"/>
      <c r="C169" s="484" t="s">
        <v>544</v>
      </c>
      <c r="D169" s="483" t="s">
        <v>543</v>
      </c>
      <c r="E169" s="481">
        <v>96300</v>
      </c>
      <c r="F169" s="481">
        <v>96300</v>
      </c>
      <c r="G169" s="481"/>
      <c r="H169" s="481">
        <v>96300</v>
      </c>
      <c r="I169" s="481"/>
      <c r="J169" s="481"/>
      <c r="K169" s="481"/>
      <c r="L169" s="481"/>
      <c r="M169" s="481"/>
      <c r="N169" s="481"/>
      <c r="O169" s="480"/>
      <c r="P169" s="480"/>
      <c r="Q169" s="480"/>
    </row>
    <row r="170" spans="1:17" ht="22.5">
      <c r="A170" s="484"/>
      <c r="B170" s="484"/>
      <c r="C170" s="484" t="s">
        <v>540</v>
      </c>
      <c r="D170" s="483" t="s">
        <v>539</v>
      </c>
      <c r="E170" s="481">
        <v>9000</v>
      </c>
      <c r="F170" s="481">
        <v>9000</v>
      </c>
      <c r="G170" s="481"/>
      <c r="H170" s="481">
        <v>9000</v>
      </c>
      <c r="I170" s="481"/>
      <c r="J170" s="481"/>
      <c r="K170" s="481"/>
      <c r="L170" s="481"/>
      <c r="M170" s="481"/>
      <c r="N170" s="481"/>
      <c r="O170" s="480"/>
      <c r="P170" s="480"/>
      <c r="Q170" s="480"/>
    </row>
    <row r="171" spans="1:17" ht="22.5">
      <c r="A171" s="484"/>
      <c r="B171" s="484"/>
      <c r="C171" s="484" t="s">
        <v>592</v>
      </c>
      <c r="D171" s="483" t="s">
        <v>591</v>
      </c>
      <c r="E171" s="481">
        <v>4000</v>
      </c>
      <c r="F171" s="481">
        <v>4000</v>
      </c>
      <c r="G171" s="481"/>
      <c r="H171" s="481">
        <v>4000</v>
      </c>
      <c r="I171" s="481"/>
      <c r="J171" s="481"/>
      <c r="K171" s="481"/>
      <c r="L171" s="481"/>
      <c r="M171" s="481"/>
      <c r="N171" s="481"/>
      <c r="O171" s="480"/>
      <c r="P171" s="480"/>
      <c r="Q171" s="480"/>
    </row>
    <row r="172" spans="1:17" ht="22.5">
      <c r="A172" s="484"/>
      <c r="B172" s="484"/>
      <c r="C172" s="484" t="s">
        <v>538</v>
      </c>
      <c r="D172" s="483" t="s">
        <v>537</v>
      </c>
      <c r="E172" s="481">
        <v>10000</v>
      </c>
      <c r="F172" s="481">
        <v>10000</v>
      </c>
      <c r="G172" s="481"/>
      <c r="H172" s="481">
        <v>10000</v>
      </c>
      <c r="I172" s="481"/>
      <c r="J172" s="481"/>
      <c r="K172" s="481"/>
      <c r="L172" s="481"/>
      <c r="M172" s="481"/>
      <c r="N172" s="481"/>
      <c r="O172" s="480"/>
      <c r="P172" s="480"/>
      <c r="Q172" s="480"/>
    </row>
    <row r="173" spans="1:17" ht="22.5">
      <c r="A173" s="484"/>
      <c r="B173" s="484"/>
      <c r="C173" s="484" t="s">
        <v>588</v>
      </c>
      <c r="D173" s="483" t="s">
        <v>587</v>
      </c>
      <c r="E173" s="481">
        <v>2300</v>
      </c>
      <c r="F173" s="481">
        <v>2300</v>
      </c>
      <c r="G173" s="481"/>
      <c r="H173" s="481">
        <v>2300</v>
      </c>
      <c r="I173" s="481"/>
      <c r="J173" s="481"/>
      <c r="K173" s="481"/>
      <c r="L173" s="481"/>
      <c r="M173" s="481"/>
      <c r="N173" s="481"/>
      <c r="O173" s="480"/>
      <c r="P173" s="480"/>
      <c r="Q173" s="480"/>
    </row>
    <row r="174" spans="1:17" ht="22.5">
      <c r="A174" s="484"/>
      <c r="B174" s="484"/>
      <c r="C174" s="484" t="s">
        <v>536</v>
      </c>
      <c r="D174" s="483" t="s">
        <v>723</v>
      </c>
      <c r="E174" s="481">
        <v>6000</v>
      </c>
      <c r="F174" s="481">
        <v>6000</v>
      </c>
      <c r="G174" s="481"/>
      <c r="H174" s="481">
        <v>6000</v>
      </c>
      <c r="I174" s="481"/>
      <c r="J174" s="481"/>
      <c r="K174" s="481"/>
      <c r="L174" s="481"/>
      <c r="M174" s="481"/>
      <c r="N174" s="481"/>
      <c r="O174" s="480"/>
      <c r="P174" s="480"/>
      <c r="Q174" s="480"/>
    </row>
    <row r="175" spans="1:17" ht="48.75" customHeight="1">
      <c r="A175" s="484"/>
      <c r="B175" s="484"/>
      <c r="C175" s="484" t="s">
        <v>692</v>
      </c>
      <c r="D175" s="483" t="s">
        <v>691</v>
      </c>
      <c r="E175" s="481">
        <v>100</v>
      </c>
      <c r="F175" s="481">
        <v>100</v>
      </c>
      <c r="G175" s="481"/>
      <c r="H175" s="481">
        <v>100</v>
      </c>
      <c r="I175" s="481"/>
      <c r="J175" s="481"/>
      <c r="K175" s="481"/>
      <c r="L175" s="481"/>
      <c r="M175" s="481"/>
      <c r="N175" s="481"/>
      <c r="O175" s="480"/>
      <c r="P175" s="480"/>
      <c r="Q175" s="480"/>
    </row>
    <row r="176" spans="1:17" ht="22.5">
      <c r="A176" s="484"/>
      <c r="B176" s="484"/>
      <c r="C176" s="484" t="s">
        <v>648</v>
      </c>
      <c r="D176" s="483" t="s">
        <v>647</v>
      </c>
      <c r="E176" s="481">
        <v>8000</v>
      </c>
      <c r="F176" s="481">
        <v>8000</v>
      </c>
      <c r="G176" s="481"/>
      <c r="H176" s="481">
        <v>8000</v>
      </c>
      <c r="I176" s="481"/>
      <c r="J176" s="481"/>
      <c r="K176" s="481"/>
      <c r="L176" s="481"/>
      <c r="M176" s="481"/>
      <c r="N176" s="481"/>
      <c r="O176" s="480"/>
      <c r="P176" s="480"/>
      <c r="Q176" s="480"/>
    </row>
    <row r="177" spans="1:17" s="20" customFormat="1" ht="22.5">
      <c r="A177" s="489"/>
      <c r="B177" s="489" t="s">
        <v>760</v>
      </c>
      <c r="C177" s="489"/>
      <c r="D177" s="488" t="s">
        <v>759</v>
      </c>
      <c r="E177" s="486">
        <v>300000</v>
      </c>
      <c r="F177" s="486">
        <v>300000</v>
      </c>
      <c r="G177" s="486"/>
      <c r="H177" s="486">
        <v>300000</v>
      </c>
      <c r="I177" s="486"/>
      <c r="J177" s="486"/>
      <c r="K177" s="486"/>
      <c r="L177" s="486"/>
      <c r="M177" s="486"/>
      <c r="N177" s="486"/>
      <c r="O177" s="485"/>
      <c r="P177" s="485"/>
      <c r="Q177" s="485"/>
    </row>
    <row r="178" spans="1:17" ht="12.75">
      <c r="A178" s="484"/>
      <c r="B178" s="484"/>
      <c r="C178" s="484" t="s">
        <v>582</v>
      </c>
      <c r="D178" s="483" t="s">
        <v>581</v>
      </c>
      <c r="E178" s="481">
        <v>300000</v>
      </c>
      <c r="F178" s="481">
        <v>300000</v>
      </c>
      <c r="G178" s="481"/>
      <c r="H178" s="481">
        <v>300000</v>
      </c>
      <c r="I178" s="481"/>
      <c r="J178" s="481"/>
      <c r="K178" s="481"/>
      <c r="L178" s="481"/>
      <c r="M178" s="481"/>
      <c r="N178" s="481"/>
      <c r="O178" s="480"/>
      <c r="P178" s="480"/>
      <c r="Q178" s="480"/>
    </row>
    <row r="179" spans="1:17" s="20" customFormat="1" ht="22.5">
      <c r="A179" s="489"/>
      <c r="B179" s="489" t="s">
        <v>758</v>
      </c>
      <c r="C179" s="489"/>
      <c r="D179" s="488" t="s">
        <v>148</v>
      </c>
      <c r="E179" s="486">
        <v>146100</v>
      </c>
      <c r="F179" s="486">
        <v>146100</v>
      </c>
      <c r="G179" s="486"/>
      <c r="H179" s="486">
        <v>146100</v>
      </c>
      <c r="I179" s="486"/>
      <c r="J179" s="486"/>
      <c r="K179" s="486"/>
      <c r="L179" s="486"/>
      <c r="M179" s="486"/>
      <c r="N179" s="486"/>
      <c r="O179" s="485"/>
      <c r="P179" s="485"/>
      <c r="Q179" s="485"/>
    </row>
    <row r="180" spans="1:17" ht="22.5">
      <c r="A180" s="484"/>
      <c r="B180" s="484"/>
      <c r="C180" s="484" t="s">
        <v>544</v>
      </c>
      <c r="D180" s="483" t="s">
        <v>543</v>
      </c>
      <c r="E180" s="481">
        <v>86000</v>
      </c>
      <c r="F180" s="481">
        <v>86000</v>
      </c>
      <c r="G180" s="481"/>
      <c r="H180" s="481">
        <v>86000</v>
      </c>
      <c r="I180" s="481"/>
      <c r="J180" s="481"/>
      <c r="K180" s="481"/>
      <c r="L180" s="481"/>
      <c r="M180" s="481"/>
      <c r="N180" s="481"/>
      <c r="O180" s="480"/>
      <c r="P180" s="480"/>
      <c r="Q180" s="480"/>
    </row>
    <row r="181" spans="1:17" ht="12.75">
      <c r="A181" s="484"/>
      <c r="B181" s="484"/>
      <c r="C181" s="484" t="s">
        <v>542</v>
      </c>
      <c r="D181" s="483" t="s">
        <v>541</v>
      </c>
      <c r="E181" s="481">
        <v>2000</v>
      </c>
      <c r="F181" s="481">
        <v>2000</v>
      </c>
      <c r="G181" s="481"/>
      <c r="H181" s="481">
        <v>2000</v>
      </c>
      <c r="I181" s="481"/>
      <c r="J181" s="481"/>
      <c r="K181" s="481"/>
      <c r="L181" s="481"/>
      <c r="M181" s="481"/>
      <c r="N181" s="481"/>
      <c r="O181" s="480"/>
      <c r="P181" s="480"/>
      <c r="Q181" s="480"/>
    </row>
    <row r="182" spans="1:17" ht="22.5">
      <c r="A182" s="484"/>
      <c r="B182" s="484"/>
      <c r="C182" s="484" t="s">
        <v>540</v>
      </c>
      <c r="D182" s="483" t="s">
        <v>539</v>
      </c>
      <c r="E182" s="481">
        <v>20000</v>
      </c>
      <c r="F182" s="481">
        <v>20000</v>
      </c>
      <c r="G182" s="481"/>
      <c r="H182" s="481">
        <v>20000</v>
      </c>
      <c r="I182" s="481"/>
      <c r="J182" s="481"/>
      <c r="K182" s="481"/>
      <c r="L182" s="481"/>
      <c r="M182" s="481"/>
      <c r="N182" s="481"/>
      <c r="O182" s="480"/>
      <c r="P182" s="480"/>
      <c r="Q182" s="480"/>
    </row>
    <row r="183" spans="1:17" ht="22.5">
      <c r="A183" s="484"/>
      <c r="B183" s="484"/>
      <c r="C183" s="484" t="s">
        <v>538</v>
      </c>
      <c r="D183" s="483" t="s">
        <v>537</v>
      </c>
      <c r="E183" s="481">
        <v>38000</v>
      </c>
      <c r="F183" s="481">
        <v>38000</v>
      </c>
      <c r="G183" s="481"/>
      <c r="H183" s="481">
        <v>38000</v>
      </c>
      <c r="I183" s="481"/>
      <c r="J183" s="481"/>
      <c r="K183" s="481"/>
      <c r="L183" s="481"/>
      <c r="M183" s="481"/>
      <c r="N183" s="481"/>
      <c r="O183" s="480"/>
      <c r="P183" s="480"/>
      <c r="Q183" s="480"/>
    </row>
    <row r="184" spans="1:17" ht="22.5">
      <c r="A184" s="484"/>
      <c r="B184" s="484"/>
      <c r="C184" s="484" t="s">
        <v>536</v>
      </c>
      <c r="D184" s="483" t="s">
        <v>560</v>
      </c>
      <c r="E184" s="481">
        <v>100</v>
      </c>
      <c r="F184" s="481">
        <v>100</v>
      </c>
      <c r="G184" s="481"/>
      <c r="H184" s="481">
        <v>100</v>
      </c>
      <c r="I184" s="481"/>
      <c r="J184" s="481"/>
      <c r="K184" s="481"/>
      <c r="L184" s="481"/>
      <c r="M184" s="481"/>
      <c r="N184" s="481"/>
      <c r="O184" s="480"/>
      <c r="P184" s="480"/>
      <c r="Q184" s="480"/>
    </row>
    <row r="185" spans="1:17" s="20" customFormat="1" ht="111.75" customHeight="1">
      <c r="A185" s="489" t="s">
        <v>757</v>
      </c>
      <c r="B185" s="489"/>
      <c r="C185" s="489"/>
      <c r="D185" s="488" t="s">
        <v>756</v>
      </c>
      <c r="E185" s="486">
        <v>720300</v>
      </c>
      <c r="F185" s="486">
        <v>720300</v>
      </c>
      <c r="G185" s="486"/>
      <c r="H185" s="486">
        <v>720300</v>
      </c>
      <c r="I185" s="486"/>
      <c r="J185" s="486"/>
      <c r="K185" s="486"/>
      <c r="L185" s="486"/>
      <c r="M185" s="486"/>
      <c r="N185" s="486"/>
      <c r="O185" s="485"/>
      <c r="P185" s="485"/>
      <c r="Q185" s="485"/>
    </row>
    <row r="186" spans="1:17" s="20" customFormat="1" ht="47.25" customHeight="1">
      <c r="A186" s="489"/>
      <c r="B186" s="489" t="s">
        <v>755</v>
      </c>
      <c r="C186" s="489"/>
      <c r="D186" s="488" t="s">
        <v>754</v>
      </c>
      <c r="E186" s="486">
        <v>570300</v>
      </c>
      <c r="F186" s="486">
        <v>570300</v>
      </c>
      <c r="G186" s="486"/>
      <c r="H186" s="486">
        <v>570300</v>
      </c>
      <c r="I186" s="486"/>
      <c r="J186" s="486"/>
      <c r="K186" s="486"/>
      <c r="L186" s="486"/>
      <c r="M186" s="486"/>
      <c r="N186" s="486"/>
      <c r="O186" s="485"/>
      <c r="P186" s="485"/>
      <c r="Q186" s="485"/>
    </row>
    <row r="187" spans="1:17" ht="22.5">
      <c r="A187" s="484"/>
      <c r="B187" s="484"/>
      <c r="C187" s="484" t="s">
        <v>544</v>
      </c>
      <c r="D187" s="483" t="s">
        <v>543</v>
      </c>
      <c r="E187" s="481">
        <v>5200</v>
      </c>
      <c r="F187" s="481">
        <v>5200</v>
      </c>
      <c r="G187" s="481"/>
      <c r="H187" s="481">
        <v>5200</v>
      </c>
      <c r="I187" s="481"/>
      <c r="J187" s="481"/>
      <c r="K187" s="481"/>
      <c r="L187" s="481"/>
      <c r="M187" s="481"/>
      <c r="N187" s="481"/>
      <c r="O187" s="480"/>
      <c r="P187" s="480"/>
      <c r="Q187" s="480"/>
    </row>
    <row r="188" spans="1:17" ht="12.75">
      <c r="A188" s="484"/>
      <c r="B188" s="484"/>
      <c r="C188" s="484" t="s">
        <v>542</v>
      </c>
      <c r="D188" s="483" t="s">
        <v>541</v>
      </c>
      <c r="E188" s="481">
        <v>64400</v>
      </c>
      <c r="F188" s="481">
        <v>64400</v>
      </c>
      <c r="G188" s="481"/>
      <c r="H188" s="481">
        <v>64400</v>
      </c>
      <c r="I188" s="481"/>
      <c r="J188" s="481"/>
      <c r="K188" s="481"/>
      <c r="L188" s="481"/>
      <c r="M188" s="481"/>
      <c r="N188" s="481"/>
      <c r="O188" s="480"/>
      <c r="P188" s="480"/>
      <c r="Q188" s="480"/>
    </row>
    <row r="189" spans="1:17" ht="22.5">
      <c r="A189" s="484"/>
      <c r="B189" s="484"/>
      <c r="C189" s="484" t="s">
        <v>540</v>
      </c>
      <c r="D189" s="483" t="s">
        <v>539</v>
      </c>
      <c r="E189" s="481">
        <v>40800</v>
      </c>
      <c r="F189" s="481">
        <v>40800</v>
      </c>
      <c r="G189" s="481"/>
      <c r="H189" s="481">
        <v>40800</v>
      </c>
      <c r="I189" s="481"/>
      <c r="J189" s="481"/>
      <c r="K189" s="481"/>
      <c r="L189" s="481"/>
      <c r="M189" s="481"/>
      <c r="N189" s="481"/>
      <c r="O189" s="480"/>
      <c r="P189" s="480"/>
      <c r="Q189" s="480"/>
    </row>
    <row r="190" spans="1:17" ht="22.5">
      <c r="A190" s="484"/>
      <c r="B190" s="484"/>
      <c r="C190" s="484" t="s">
        <v>538</v>
      </c>
      <c r="D190" s="483" t="s">
        <v>537</v>
      </c>
      <c r="E190" s="481">
        <v>310300</v>
      </c>
      <c r="F190" s="481">
        <v>310300</v>
      </c>
      <c r="G190" s="481"/>
      <c r="H190" s="481">
        <v>310300</v>
      </c>
      <c r="I190" s="481"/>
      <c r="J190" s="481"/>
      <c r="K190" s="481"/>
      <c r="L190" s="481"/>
      <c r="M190" s="481"/>
      <c r="N190" s="481"/>
      <c r="O190" s="480"/>
      <c r="P190" s="480"/>
      <c r="Q190" s="480"/>
    </row>
    <row r="191" spans="1:17" ht="22.5">
      <c r="A191" s="484"/>
      <c r="B191" s="484"/>
      <c r="C191" s="484" t="s">
        <v>676</v>
      </c>
      <c r="D191" s="483" t="s">
        <v>675</v>
      </c>
      <c r="E191" s="481">
        <v>3000</v>
      </c>
      <c r="F191" s="481">
        <v>3000</v>
      </c>
      <c r="G191" s="481"/>
      <c r="H191" s="481">
        <v>3000</v>
      </c>
      <c r="I191" s="481"/>
      <c r="J191" s="481"/>
      <c r="K191" s="481"/>
      <c r="L191" s="481"/>
      <c r="M191" s="481"/>
      <c r="N191" s="481"/>
      <c r="O191" s="480"/>
      <c r="P191" s="480"/>
      <c r="Q191" s="480"/>
    </row>
    <row r="192" spans="1:17" ht="22.5">
      <c r="A192" s="484"/>
      <c r="B192" s="484"/>
      <c r="C192" s="484" t="s">
        <v>753</v>
      </c>
      <c r="D192" s="483" t="s">
        <v>752</v>
      </c>
      <c r="E192" s="481">
        <v>143000</v>
      </c>
      <c r="F192" s="481">
        <v>143000</v>
      </c>
      <c r="G192" s="481"/>
      <c r="H192" s="481">
        <v>143000</v>
      </c>
      <c r="I192" s="481"/>
      <c r="J192" s="481"/>
      <c r="K192" s="481"/>
      <c r="L192" s="481"/>
      <c r="M192" s="481"/>
      <c r="N192" s="481"/>
      <c r="O192" s="480"/>
      <c r="P192" s="480"/>
      <c r="Q192" s="480"/>
    </row>
    <row r="193" spans="1:17" ht="22.5">
      <c r="A193" s="484"/>
      <c r="B193" s="484"/>
      <c r="C193" s="484" t="s">
        <v>584</v>
      </c>
      <c r="D193" s="483" t="s">
        <v>583</v>
      </c>
      <c r="E193" s="481">
        <v>3600</v>
      </c>
      <c r="F193" s="481">
        <v>3600</v>
      </c>
      <c r="G193" s="481"/>
      <c r="H193" s="481">
        <v>3600</v>
      </c>
      <c r="I193" s="481"/>
      <c r="J193" s="481"/>
      <c r="K193" s="481"/>
      <c r="L193" s="481"/>
      <c r="M193" s="481"/>
      <c r="N193" s="481"/>
      <c r="O193" s="480"/>
      <c r="P193" s="480"/>
      <c r="Q193" s="480"/>
    </row>
    <row r="194" spans="1:17" s="20" customFormat="1" ht="22.5">
      <c r="A194" s="489"/>
      <c r="B194" s="489" t="s">
        <v>751</v>
      </c>
      <c r="C194" s="489"/>
      <c r="D194" s="488" t="s">
        <v>750</v>
      </c>
      <c r="E194" s="486">
        <v>150000</v>
      </c>
      <c r="F194" s="486">
        <v>150000</v>
      </c>
      <c r="G194" s="486"/>
      <c r="H194" s="486">
        <v>150000</v>
      </c>
      <c r="I194" s="486"/>
      <c r="J194" s="486"/>
      <c r="K194" s="486"/>
      <c r="L194" s="486"/>
      <c r="M194" s="486"/>
      <c r="N194" s="486"/>
      <c r="O194" s="485"/>
      <c r="P194" s="485"/>
      <c r="Q194" s="485"/>
    </row>
    <row r="195" spans="1:17" ht="22.5">
      <c r="A195" s="484"/>
      <c r="B195" s="484"/>
      <c r="C195" s="484" t="s">
        <v>538</v>
      </c>
      <c r="D195" s="483" t="s">
        <v>537</v>
      </c>
      <c r="E195" s="481">
        <v>80000</v>
      </c>
      <c r="F195" s="481">
        <v>80000</v>
      </c>
      <c r="G195" s="481"/>
      <c r="H195" s="481">
        <v>80000</v>
      </c>
      <c r="I195" s="481"/>
      <c r="J195" s="481"/>
      <c r="K195" s="481"/>
      <c r="L195" s="481"/>
      <c r="M195" s="481"/>
      <c r="N195" s="481"/>
      <c r="O195" s="480"/>
      <c r="P195" s="480"/>
      <c r="Q195" s="480"/>
    </row>
    <row r="196" spans="1:17" ht="22.5">
      <c r="A196" s="484"/>
      <c r="B196" s="484"/>
      <c r="C196" s="484" t="s">
        <v>536</v>
      </c>
      <c r="D196" s="483" t="s">
        <v>560</v>
      </c>
      <c r="E196" s="481">
        <v>65000</v>
      </c>
      <c r="F196" s="481">
        <v>65000</v>
      </c>
      <c r="G196" s="481"/>
      <c r="H196" s="481">
        <v>65000</v>
      </c>
      <c r="I196" s="481"/>
      <c r="J196" s="481"/>
      <c r="K196" s="481"/>
      <c r="L196" s="481"/>
      <c r="M196" s="481"/>
      <c r="N196" s="481"/>
      <c r="O196" s="480"/>
      <c r="P196" s="480"/>
      <c r="Q196" s="480"/>
    </row>
    <row r="197" spans="1:17" ht="48" customHeight="1">
      <c r="A197" s="484"/>
      <c r="B197" s="484"/>
      <c r="C197" s="484" t="s">
        <v>692</v>
      </c>
      <c r="D197" s="483" t="s">
        <v>691</v>
      </c>
      <c r="E197" s="481">
        <v>5000</v>
      </c>
      <c r="F197" s="481">
        <v>5000</v>
      </c>
      <c r="G197" s="481"/>
      <c r="H197" s="481">
        <v>5000</v>
      </c>
      <c r="I197" s="481"/>
      <c r="J197" s="481"/>
      <c r="K197" s="481"/>
      <c r="L197" s="481"/>
      <c r="M197" s="481"/>
      <c r="N197" s="481"/>
      <c r="O197" s="480"/>
      <c r="P197" s="480"/>
      <c r="Q197" s="480"/>
    </row>
    <row r="198" spans="1:17" s="20" customFormat="1" ht="22.5">
      <c r="A198" s="489" t="s">
        <v>749</v>
      </c>
      <c r="B198" s="489"/>
      <c r="C198" s="489"/>
      <c r="D198" s="488" t="s">
        <v>748</v>
      </c>
      <c r="E198" s="486">
        <v>2833000</v>
      </c>
      <c r="F198" s="486">
        <v>2833000</v>
      </c>
      <c r="G198" s="486"/>
      <c r="H198" s="486"/>
      <c r="I198" s="486"/>
      <c r="J198" s="486"/>
      <c r="K198" s="486"/>
      <c r="L198" s="486">
        <v>800000</v>
      </c>
      <c r="M198" s="500">
        <v>2033000</v>
      </c>
      <c r="N198" s="486"/>
      <c r="O198" s="485"/>
      <c r="P198" s="485"/>
      <c r="Q198" s="485"/>
    </row>
    <row r="199" spans="1:17" s="20" customFormat="1" ht="56.25">
      <c r="A199" s="489"/>
      <c r="B199" s="489" t="s">
        <v>747</v>
      </c>
      <c r="C199" s="489"/>
      <c r="D199" s="488" t="s">
        <v>746</v>
      </c>
      <c r="E199" s="486">
        <v>800000</v>
      </c>
      <c r="F199" s="486">
        <v>800000</v>
      </c>
      <c r="G199" s="486"/>
      <c r="H199" s="486"/>
      <c r="I199" s="486"/>
      <c r="J199" s="486"/>
      <c r="K199" s="486"/>
      <c r="L199" s="486">
        <v>800000</v>
      </c>
      <c r="M199" s="486"/>
      <c r="N199" s="486"/>
      <c r="O199" s="485"/>
      <c r="P199" s="485"/>
      <c r="Q199" s="485"/>
    </row>
    <row r="200" spans="1:17" ht="101.25">
      <c r="A200" s="484"/>
      <c r="B200" s="484"/>
      <c r="C200" s="484" t="s">
        <v>745</v>
      </c>
      <c r="D200" s="483" t="s">
        <v>744</v>
      </c>
      <c r="E200" s="481">
        <v>800000</v>
      </c>
      <c r="F200" s="481">
        <v>800000</v>
      </c>
      <c r="G200" s="481"/>
      <c r="H200" s="481"/>
      <c r="I200" s="481"/>
      <c r="J200" s="481"/>
      <c r="K200" s="481"/>
      <c r="L200" s="481">
        <v>800000</v>
      </c>
      <c r="M200" s="481"/>
      <c r="N200" s="481"/>
      <c r="O200" s="480"/>
      <c r="P200" s="480"/>
      <c r="Q200" s="480"/>
    </row>
    <row r="201" spans="1:17" s="20" customFormat="1" ht="67.5">
      <c r="A201" s="489"/>
      <c r="B201" s="489" t="s">
        <v>743</v>
      </c>
      <c r="C201" s="489"/>
      <c r="D201" s="488" t="s">
        <v>742</v>
      </c>
      <c r="E201" s="486">
        <v>2033000</v>
      </c>
      <c r="F201" s="486">
        <v>2033000</v>
      </c>
      <c r="G201" s="486"/>
      <c r="H201" s="486"/>
      <c r="I201" s="486"/>
      <c r="J201" s="486"/>
      <c r="K201" s="486"/>
      <c r="L201" s="486"/>
      <c r="M201" s="486">
        <v>2033000</v>
      </c>
      <c r="N201" s="486"/>
      <c r="O201" s="485"/>
      <c r="P201" s="485"/>
      <c r="Q201" s="485"/>
    </row>
    <row r="202" spans="1:17" ht="33.75">
      <c r="A202" s="484"/>
      <c r="B202" s="484"/>
      <c r="C202" s="484" t="s">
        <v>741</v>
      </c>
      <c r="D202" s="483" t="s">
        <v>740</v>
      </c>
      <c r="E202" s="481">
        <v>2033000</v>
      </c>
      <c r="F202" s="481">
        <v>2033000</v>
      </c>
      <c r="G202" s="481"/>
      <c r="H202" s="481"/>
      <c r="I202" s="481"/>
      <c r="J202" s="481"/>
      <c r="K202" s="481"/>
      <c r="L202" s="481"/>
      <c r="M202" s="481">
        <v>2033000</v>
      </c>
      <c r="N202" s="481"/>
      <c r="O202" s="480"/>
      <c r="P202" s="480"/>
      <c r="Q202" s="480"/>
    </row>
    <row r="203" spans="1:17" s="20" customFormat="1" ht="22.5">
      <c r="A203" s="489" t="s">
        <v>739</v>
      </c>
      <c r="B203" s="489"/>
      <c r="C203" s="489"/>
      <c r="D203" s="488" t="s">
        <v>207</v>
      </c>
      <c r="E203" s="486">
        <v>700000</v>
      </c>
      <c r="F203" s="486">
        <v>700000</v>
      </c>
      <c r="G203" s="486"/>
      <c r="H203" s="486">
        <v>700000</v>
      </c>
      <c r="I203" s="486"/>
      <c r="J203" s="486"/>
      <c r="K203" s="486"/>
      <c r="L203" s="486"/>
      <c r="M203" s="486"/>
      <c r="N203" s="486"/>
      <c r="O203" s="485"/>
      <c r="P203" s="485"/>
      <c r="Q203" s="485"/>
    </row>
    <row r="204" spans="1:17" s="20" customFormat="1" ht="22.5">
      <c r="A204" s="489"/>
      <c r="B204" s="489" t="s">
        <v>738</v>
      </c>
      <c r="C204" s="489"/>
      <c r="D204" s="488" t="s">
        <v>737</v>
      </c>
      <c r="E204" s="486">
        <v>700000</v>
      </c>
      <c r="F204" s="486">
        <v>700000</v>
      </c>
      <c r="G204" s="486"/>
      <c r="H204" s="486">
        <v>700000</v>
      </c>
      <c r="I204" s="486"/>
      <c r="J204" s="486"/>
      <c r="K204" s="486"/>
      <c r="L204" s="486"/>
      <c r="M204" s="486"/>
      <c r="N204" s="486"/>
      <c r="O204" s="485"/>
      <c r="P204" s="485"/>
      <c r="Q204" s="485"/>
    </row>
    <row r="205" spans="1:17" ht="24.75" customHeight="1">
      <c r="A205" s="484"/>
      <c r="B205" s="484"/>
      <c r="C205" s="484" t="s">
        <v>582</v>
      </c>
      <c r="D205" s="483" t="s">
        <v>581</v>
      </c>
      <c r="E205" s="481">
        <v>700000</v>
      </c>
      <c r="F205" s="481">
        <v>700000</v>
      </c>
      <c r="G205" s="481"/>
      <c r="H205" s="481">
        <v>700000</v>
      </c>
      <c r="I205" s="481"/>
      <c r="J205" s="481"/>
      <c r="K205" s="481"/>
      <c r="L205" s="481"/>
      <c r="M205" s="481"/>
      <c r="N205" s="481"/>
      <c r="O205" s="480"/>
      <c r="P205" s="480"/>
      <c r="Q205" s="480"/>
    </row>
    <row r="206" spans="1:17" s="20" customFormat="1" ht="32.25" customHeight="1">
      <c r="A206" s="489" t="s">
        <v>736</v>
      </c>
      <c r="B206" s="489"/>
      <c r="C206" s="489"/>
      <c r="D206" s="488" t="s">
        <v>735</v>
      </c>
      <c r="E206" s="486">
        <v>33885790</v>
      </c>
      <c r="F206" s="486">
        <v>33878790</v>
      </c>
      <c r="G206" s="486">
        <v>22254134</v>
      </c>
      <c r="H206" s="486">
        <v>4507204</v>
      </c>
      <c r="I206" s="486">
        <v>7048881</v>
      </c>
      <c r="J206" s="486">
        <v>68571</v>
      </c>
      <c r="K206" s="486"/>
      <c r="L206" s="486"/>
      <c r="M206" s="486"/>
      <c r="N206" s="486">
        <v>7000</v>
      </c>
      <c r="O206" s="493">
        <v>7000</v>
      </c>
      <c r="P206" s="485"/>
      <c r="Q206" s="485"/>
    </row>
    <row r="207" spans="1:17" s="20" customFormat="1" ht="22.5">
      <c r="A207" s="489"/>
      <c r="B207" s="489" t="s">
        <v>734</v>
      </c>
      <c r="C207" s="489"/>
      <c r="D207" s="488" t="s">
        <v>733</v>
      </c>
      <c r="E207" s="486">
        <v>16096780</v>
      </c>
      <c r="F207" s="486">
        <v>16089780</v>
      </c>
      <c r="G207" s="486">
        <v>13154875</v>
      </c>
      <c r="H207" s="486">
        <v>2676470</v>
      </c>
      <c r="I207" s="486">
        <v>219100</v>
      </c>
      <c r="J207" s="486">
        <v>39335</v>
      </c>
      <c r="K207" s="486"/>
      <c r="L207" s="486"/>
      <c r="M207" s="486"/>
      <c r="N207" s="486">
        <v>7000</v>
      </c>
      <c r="O207" s="493">
        <v>7000</v>
      </c>
      <c r="P207" s="485"/>
      <c r="Q207" s="485"/>
    </row>
    <row r="208" spans="1:17" ht="60" customHeight="1">
      <c r="A208" s="484"/>
      <c r="B208" s="484"/>
      <c r="C208" s="484" t="s">
        <v>725</v>
      </c>
      <c r="D208" s="483" t="s">
        <v>724</v>
      </c>
      <c r="E208" s="481">
        <v>219100</v>
      </c>
      <c r="F208" s="481">
        <v>219100</v>
      </c>
      <c r="G208" s="481"/>
      <c r="H208" s="481"/>
      <c r="I208" s="481">
        <v>219100</v>
      </c>
      <c r="J208" s="481"/>
      <c r="K208" s="481"/>
      <c r="L208" s="481"/>
      <c r="M208" s="481"/>
      <c r="N208" s="481"/>
      <c r="O208" s="480"/>
      <c r="P208" s="480"/>
      <c r="Q208" s="480"/>
    </row>
    <row r="209" spans="1:17" ht="33.75">
      <c r="A209" s="484"/>
      <c r="B209" s="484"/>
      <c r="C209" s="484" t="s">
        <v>598</v>
      </c>
      <c r="D209" s="483" t="s">
        <v>597</v>
      </c>
      <c r="E209" s="481">
        <v>37735</v>
      </c>
      <c r="F209" s="481">
        <v>37735</v>
      </c>
      <c r="G209" s="481"/>
      <c r="H209" s="481"/>
      <c r="I209" s="481"/>
      <c r="J209" s="481">
        <v>37735</v>
      </c>
      <c r="K209" s="481"/>
      <c r="L209" s="481"/>
      <c r="M209" s="481"/>
      <c r="N209" s="481"/>
      <c r="O209" s="480"/>
      <c r="P209" s="480"/>
      <c r="Q209" s="480"/>
    </row>
    <row r="210" spans="1:17" ht="22.5">
      <c r="A210" s="484"/>
      <c r="B210" s="484"/>
      <c r="C210" s="484" t="s">
        <v>578</v>
      </c>
      <c r="D210" s="483" t="s">
        <v>577</v>
      </c>
      <c r="E210" s="481">
        <v>1600</v>
      </c>
      <c r="F210" s="481">
        <v>1600</v>
      </c>
      <c r="G210" s="481"/>
      <c r="H210" s="481"/>
      <c r="I210" s="481"/>
      <c r="J210" s="481">
        <v>1600</v>
      </c>
      <c r="K210" s="481"/>
      <c r="L210" s="481"/>
      <c r="M210" s="481"/>
      <c r="N210" s="481"/>
      <c r="O210" s="480"/>
      <c r="P210" s="480"/>
      <c r="Q210" s="480"/>
    </row>
    <row r="211" spans="1:17" ht="33.75">
      <c r="A211" s="484"/>
      <c r="B211" s="484"/>
      <c r="C211" s="484" t="s">
        <v>596</v>
      </c>
      <c r="D211" s="483" t="s">
        <v>595</v>
      </c>
      <c r="E211" s="481">
        <v>10501914</v>
      </c>
      <c r="F211" s="481">
        <v>10501914</v>
      </c>
      <c r="G211" s="481">
        <v>10501914</v>
      </c>
      <c r="H211" s="481"/>
      <c r="I211" s="481"/>
      <c r="J211" s="481"/>
      <c r="K211" s="481"/>
      <c r="L211" s="481"/>
      <c r="M211" s="481"/>
      <c r="N211" s="481"/>
      <c r="O211" s="480"/>
      <c r="P211" s="480"/>
      <c r="Q211" s="480"/>
    </row>
    <row r="212" spans="1:17" ht="33.75">
      <c r="A212" s="484"/>
      <c r="B212" s="484"/>
      <c r="C212" s="484" t="s">
        <v>594</v>
      </c>
      <c r="D212" s="483" t="s">
        <v>593</v>
      </c>
      <c r="E212" s="481">
        <v>757090</v>
      </c>
      <c r="F212" s="481">
        <v>757090</v>
      </c>
      <c r="G212" s="481">
        <v>757090</v>
      </c>
      <c r="H212" s="481"/>
      <c r="I212" s="481"/>
      <c r="J212" s="481"/>
      <c r="K212" s="481"/>
      <c r="L212" s="481"/>
      <c r="M212" s="481"/>
      <c r="N212" s="481"/>
      <c r="O212" s="480"/>
      <c r="P212" s="480"/>
      <c r="Q212" s="480"/>
    </row>
    <row r="213" spans="1:17" ht="33.75">
      <c r="A213" s="484"/>
      <c r="B213" s="484"/>
      <c r="C213" s="484" t="s">
        <v>498</v>
      </c>
      <c r="D213" s="483" t="s">
        <v>548</v>
      </c>
      <c r="E213" s="481">
        <v>1617136</v>
      </c>
      <c r="F213" s="481">
        <v>1617136</v>
      </c>
      <c r="G213" s="481">
        <v>1617136</v>
      </c>
      <c r="H213" s="481"/>
      <c r="I213" s="481"/>
      <c r="J213" s="481"/>
      <c r="K213" s="481"/>
      <c r="L213" s="481"/>
      <c r="M213" s="481"/>
      <c r="N213" s="481"/>
      <c r="O213" s="480"/>
      <c r="P213" s="480"/>
      <c r="Q213" s="480"/>
    </row>
    <row r="214" spans="1:17" ht="22.5">
      <c r="A214" s="484"/>
      <c r="B214" s="484"/>
      <c r="C214" s="484" t="s">
        <v>496</v>
      </c>
      <c r="D214" s="483" t="s">
        <v>547</v>
      </c>
      <c r="E214" s="481">
        <v>266569</v>
      </c>
      <c r="F214" s="481">
        <v>266569</v>
      </c>
      <c r="G214" s="481">
        <v>266569</v>
      </c>
      <c r="H214" s="481"/>
      <c r="I214" s="481"/>
      <c r="J214" s="481"/>
      <c r="K214" s="481"/>
      <c r="L214" s="481"/>
      <c r="M214" s="481"/>
      <c r="N214" s="481"/>
      <c r="O214" s="480"/>
      <c r="P214" s="480"/>
      <c r="Q214" s="480"/>
    </row>
    <row r="215" spans="1:17" ht="12.75">
      <c r="A215" s="484"/>
      <c r="B215" s="484"/>
      <c r="C215" s="484" t="s">
        <v>660</v>
      </c>
      <c r="D215" s="483" t="s">
        <v>659</v>
      </c>
      <c r="E215" s="481">
        <v>6000</v>
      </c>
      <c r="F215" s="481">
        <v>6000</v>
      </c>
      <c r="G215" s="481"/>
      <c r="H215" s="481">
        <v>6000</v>
      </c>
      <c r="I215" s="481"/>
      <c r="J215" s="481"/>
      <c r="K215" s="481"/>
      <c r="L215" s="481"/>
      <c r="M215" s="481"/>
      <c r="N215" s="481"/>
      <c r="O215" s="480"/>
      <c r="P215" s="480"/>
      <c r="Q215" s="480"/>
    </row>
    <row r="216" spans="1:17" ht="22.5">
      <c r="A216" s="484"/>
      <c r="B216" s="484"/>
      <c r="C216" s="484" t="s">
        <v>546</v>
      </c>
      <c r="D216" s="483" t="s">
        <v>545</v>
      </c>
      <c r="E216" s="481">
        <v>12166</v>
      </c>
      <c r="F216" s="481">
        <v>12166</v>
      </c>
      <c r="G216" s="481">
        <v>12166</v>
      </c>
      <c r="H216" s="481"/>
      <c r="I216" s="481"/>
      <c r="J216" s="481"/>
      <c r="K216" s="481"/>
      <c r="L216" s="481"/>
      <c r="M216" s="481"/>
      <c r="N216" s="481"/>
      <c r="O216" s="480"/>
      <c r="P216" s="480"/>
      <c r="Q216" s="480"/>
    </row>
    <row r="217" spans="1:17" ht="22.5">
      <c r="A217" s="484"/>
      <c r="B217" s="484"/>
      <c r="C217" s="484" t="s">
        <v>544</v>
      </c>
      <c r="D217" s="483" t="s">
        <v>543</v>
      </c>
      <c r="E217" s="481">
        <v>255335</v>
      </c>
      <c r="F217" s="481">
        <v>255335</v>
      </c>
      <c r="G217" s="481"/>
      <c r="H217" s="481">
        <v>255335</v>
      </c>
      <c r="I217" s="481"/>
      <c r="J217" s="481"/>
      <c r="K217" s="481"/>
      <c r="L217" s="481"/>
      <c r="M217" s="481"/>
      <c r="N217" s="481"/>
      <c r="O217" s="480"/>
      <c r="P217" s="480"/>
      <c r="Q217" s="480"/>
    </row>
    <row r="218" spans="1:17" ht="45">
      <c r="A218" s="484"/>
      <c r="B218" s="484"/>
      <c r="C218" s="484" t="s">
        <v>556</v>
      </c>
      <c r="D218" s="483" t="s">
        <v>555</v>
      </c>
      <c r="E218" s="481">
        <v>12000</v>
      </c>
      <c r="F218" s="481">
        <v>12000</v>
      </c>
      <c r="G218" s="481"/>
      <c r="H218" s="481">
        <v>12000</v>
      </c>
      <c r="I218" s="481"/>
      <c r="J218" s="481"/>
      <c r="K218" s="481"/>
      <c r="L218" s="481"/>
      <c r="M218" s="481"/>
      <c r="N218" s="481"/>
      <c r="O218" s="480"/>
      <c r="P218" s="480"/>
      <c r="Q218" s="480"/>
    </row>
    <row r="219" spans="1:17" ht="12.75">
      <c r="A219" s="484"/>
      <c r="B219" s="484"/>
      <c r="C219" s="484" t="s">
        <v>542</v>
      </c>
      <c r="D219" s="483" t="s">
        <v>541</v>
      </c>
      <c r="E219" s="481">
        <v>789812</v>
      </c>
      <c r="F219" s="481">
        <v>789812</v>
      </c>
      <c r="G219" s="481"/>
      <c r="H219" s="481">
        <v>789812</v>
      </c>
      <c r="I219" s="481"/>
      <c r="J219" s="481"/>
      <c r="K219" s="481"/>
      <c r="L219" s="481"/>
      <c r="M219" s="481"/>
      <c r="N219" s="481"/>
      <c r="O219" s="480"/>
      <c r="P219" s="480"/>
      <c r="Q219" s="480"/>
    </row>
    <row r="220" spans="1:17" ht="22.5">
      <c r="A220" s="484"/>
      <c r="B220" s="484"/>
      <c r="C220" s="484" t="s">
        <v>540</v>
      </c>
      <c r="D220" s="483" t="s">
        <v>539</v>
      </c>
      <c r="E220" s="481">
        <v>276500</v>
      </c>
      <c r="F220" s="481">
        <v>276500</v>
      </c>
      <c r="G220" s="481"/>
      <c r="H220" s="481">
        <v>276500</v>
      </c>
      <c r="I220" s="481"/>
      <c r="J220" s="481"/>
      <c r="K220" s="481"/>
      <c r="L220" s="481"/>
      <c r="M220" s="481"/>
      <c r="N220" s="481"/>
      <c r="O220" s="480"/>
      <c r="P220" s="480"/>
      <c r="Q220" s="480"/>
    </row>
    <row r="221" spans="1:17" ht="22.5">
      <c r="A221" s="484"/>
      <c r="B221" s="484"/>
      <c r="C221" s="484" t="s">
        <v>592</v>
      </c>
      <c r="D221" s="483" t="s">
        <v>591</v>
      </c>
      <c r="E221" s="481">
        <v>18830</v>
      </c>
      <c r="F221" s="481">
        <v>18830</v>
      </c>
      <c r="G221" s="481"/>
      <c r="H221" s="481">
        <v>18830</v>
      </c>
      <c r="I221" s="481"/>
      <c r="J221" s="481"/>
      <c r="K221" s="481"/>
      <c r="L221" s="481"/>
      <c r="M221" s="481"/>
      <c r="N221" s="481"/>
      <c r="O221" s="480"/>
      <c r="P221" s="480"/>
      <c r="Q221" s="480"/>
    </row>
    <row r="222" spans="1:17" ht="22.5">
      <c r="A222" s="484"/>
      <c r="B222" s="484"/>
      <c r="C222" s="484" t="s">
        <v>538</v>
      </c>
      <c r="D222" s="483" t="s">
        <v>537</v>
      </c>
      <c r="E222" s="481">
        <v>208549</v>
      </c>
      <c r="F222" s="481">
        <v>208549</v>
      </c>
      <c r="G222" s="481"/>
      <c r="H222" s="481">
        <v>208549</v>
      </c>
      <c r="I222" s="481"/>
      <c r="J222" s="481"/>
      <c r="K222" s="481"/>
      <c r="L222" s="481"/>
      <c r="M222" s="481"/>
      <c r="N222" s="481"/>
      <c r="O222" s="480"/>
      <c r="P222" s="480"/>
      <c r="Q222" s="480"/>
    </row>
    <row r="223" spans="1:17" ht="33.75">
      <c r="A223" s="484"/>
      <c r="B223" s="484"/>
      <c r="C223" s="484" t="s">
        <v>658</v>
      </c>
      <c r="D223" s="483" t="s">
        <v>657</v>
      </c>
      <c r="E223" s="481">
        <v>5452</v>
      </c>
      <c r="F223" s="481">
        <v>5452</v>
      </c>
      <c r="G223" s="481"/>
      <c r="H223" s="481">
        <v>5452</v>
      </c>
      <c r="I223" s="481"/>
      <c r="J223" s="481"/>
      <c r="K223" s="481"/>
      <c r="L223" s="481"/>
      <c r="M223" s="481"/>
      <c r="N223" s="481"/>
      <c r="O223" s="480"/>
      <c r="P223" s="480"/>
      <c r="Q223" s="480"/>
    </row>
    <row r="224" spans="1:17" ht="56.25">
      <c r="A224" s="484"/>
      <c r="B224" s="484"/>
      <c r="C224" s="484" t="s">
        <v>656</v>
      </c>
      <c r="D224" s="483" t="s">
        <v>652</v>
      </c>
      <c r="E224" s="481">
        <v>3180</v>
      </c>
      <c r="F224" s="481">
        <v>3180</v>
      </c>
      <c r="G224" s="481"/>
      <c r="H224" s="481">
        <v>3180</v>
      </c>
      <c r="I224" s="481"/>
      <c r="J224" s="481"/>
      <c r="K224" s="481"/>
      <c r="L224" s="481"/>
      <c r="M224" s="481"/>
      <c r="N224" s="481"/>
      <c r="O224" s="480"/>
      <c r="P224" s="480"/>
      <c r="Q224" s="480"/>
    </row>
    <row r="225" spans="1:17" ht="56.25">
      <c r="A225" s="484"/>
      <c r="B225" s="484"/>
      <c r="C225" s="484" t="s">
        <v>590</v>
      </c>
      <c r="D225" s="483" t="s">
        <v>655</v>
      </c>
      <c r="E225" s="481">
        <v>35580</v>
      </c>
      <c r="F225" s="481">
        <v>35580</v>
      </c>
      <c r="G225" s="481"/>
      <c r="H225" s="481">
        <v>35580</v>
      </c>
      <c r="I225" s="481"/>
      <c r="J225" s="481"/>
      <c r="K225" s="481"/>
      <c r="L225" s="481"/>
      <c r="M225" s="481"/>
      <c r="N225" s="481"/>
      <c r="O225" s="480"/>
      <c r="P225" s="480"/>
      <c r="Q225" s="480"/>
    </row>
    <row r="226" spans="1:17" ht="22.5">
      <c r="A226" s="484"/>
      <c r="B226" s="484"/>
      <c r="C226" s="484" t="s">
        <v>588</v>
      </c>
      <c r="D226" s="483" t="s">
        <v>587</v>
      </c>
      <c r="E226" s="481">
        <v>4740</v>
      </c>
      <c r="F226" s="481">
        <v>4740</v>
      </c>
      <c r="G226" s="481"/>
      <c r="H226" s="481">
        <v>4740</v>
      </c>
      <c r="I226" s="481"/>
      <c r="J226" s="481"/>
      <c r="K226" s="481"/>
      <c r="L226" s="481"/>
      <c r="M226" s="481"/>
      <c r="N226" s="481"/>
      <c r="O226" s="480"/>
      <c r="P226" s="480"/>
      <c r="Q226" s="480"/>
    </row>
    <row r="227" spans="1:17" ht="22.5">
      <c r="A227" s="484"/>
      <c r="B227" s="484"/>
      <c r="C227" s="484" t="s">
        <v>536</v>
      </c>
      <c r="D227" s="483" t="s">
        <v>560</v>
      </c>
      <c r="E227" s="481">
        <v>18265</v>
      </c>
      <c r="F227" s="481">
        <v>18265</v>
      </c>
      <c r="G227" s="481"/>
      <c r="H227" s="481">
        <v>18265</v>
      </c>
      <c r="I227" s="481"/>
      <c r="J227" s="481"/>
      <c r="K227" s="481"/>
      <c r="L227" s="481"/>
      <c r="M227" s="481"/>
      <c r="N227" s="481"/>
      <c r="O227" s="480"/>
      <c r="P227" s="480"/>
      <c r="Q227" s="480"/>
    </row>
    <row r="228" spans="1:17" ht="12.75">
      <c r="A228" s="484"/>
      <c r="B228" s="484"/>
      <c r="C228" s="484" t="s">
        <v>586</v>
      </c>
      <c r="D228" s="483" t="s">
        <v>585</v>
      </c>
      <c r="E228" s="481">
        <v>773577</v>
      </c>
      <c r="F228" s="481">
        <v>773577</v>
      </c>
      <c r="G228" s="481"/>
      <c r="H228" s="481">
        <v>773577</v>
      </c>
      <c r="I228" s="481"/>
      <c r="J228" s="481"/>
      <c r="K228" s="481"/>
      <c r="L228" s="481"/>
      <c r="M228" s="481"/>
      <c r="N228" s="481"/>
      <c r="O228" s="480"/>
      <c r="P228" s="480"/>
      <c r="Q228" s="480"/>
    </row>
    <row r="229" spans="1:17" ht="22.5">
      <c r="A229" s="484"/>
      <c r="B229" s="484"/>
      <c r="C229" s="484" t="s">
        <v>648</v>
      </c>
      <c r="D229" s="483" t="s">
        <v>647</v>
      </c>
      <c r="E229" s="481">
        <v>12100</v>
      </c>
      <c r="F229" s="481">
        <v>12100</v>
      </c>
      <c r="G229" s="481"/>
      <c r="H229" s="481">
        <v>12100</v>
      </c>
      <c r="I229" s="481"/>
      <c r="J229" s="481"/>
      <c r="K229" s="481"/>
      <c r="L229" s="481"/>
      <c r="M229" s="481"/>
      <c r="N229" s="481"/>
      <c r="O229" s="480"/>
      <c r="P229" s="480"/>
      <c r="Q229" s="480"/>
    </row>
    <row r="230" spans="1:17" ht="22.5">
      <c r="A230" s="484"/>
      <c r="B230" s="484"/>
      <c r="C230" s="484" t="s">
        <v>584</v>
      </c>
      <c r="D230" s="483" t="s">
        <v>583</v>
      </c>
      <c r="E230" s="481">
        <v>10000</v>
      </c>
      <c r="F230" s="481">
        <v>10000</v>
      </c>
      <c r="G230" s="481"/>
      <c r="H230" s="481">
        <v>10000</v>
      </c>
      <c r="I230" s="481"/>
      <c r="J230" s="481"/>
      <c r="K230" s="481"/>
      <c r="L230" s="481"/>
      <c r="M230" s="481"/>
      <c r="N230" s="481"/>
      <c r="O230" s="480"/>
      <c r="P230" s="480"/>
      <c r="Q230" s="480"/>
    </row>
    <row r="231" spans="1:17" ht="45">
      <c r="A231" s="484"/>
      <c r="B231" s="484"/>
      <c r="C231" s="484" t="s">
        <v>551</v>
      </c>
      <c r="D231" s="483" t="s">
        <v>646</v>
      </c>
      <c r="E231" s="481">
        <v>25350</v>
      </c>
      <c r="F231" s="481">
        <v>25350</v>
      </c>
      <c r="G231" s="481"/>
      <c r="H231" s="481">
        <v>25350</v>
      </c>
      <c r="I231" s="481"/>
      <c r="J231" s="481"/>
      <c r="K231" s="481"/>
      <c r="L231" s="481"/>
      <c r="M231" s="481"/>
      <c r="N231" s="481"/>
      <c r="O231" s="480"/>
      <c r="P231" s="480"/>
      <c r="Q231" s="480"/>
    </row>
    <row r="232" spans="1:17" ht="12.75">
      <c r="A232" s="484"/>
      <c r="B232" s="484"/>
      <c r="C232" s="484" t="s">
        <v>582</v>
      </c>
      <c r="D232" s="483" t="s">
        <v>581</v>
      </c>
      <c r="E232" s="481">
        <v>221200</v>
      </c>
      <c r="F232" s="481">
        <v>221200</v>
      </c>
      <c r="G232" s="481"/>
      <c r="H232" s="481">
        <v>221200</v>
      </c>
      <c r="I232" s="481"/>
      <c r="J232" s="481"/>
      <c r="K232" s="481"/>
      <c r="L232" s="481"/>
      <c r="M232" s="481"/>
      <c r="N232" s="481"/>
      <c r="O232" s="480"/>
      <c r="P232" s="480"/>
      <c r="Q232" s="480"/>
    </row>
    <row r="233" spans="1:17" ht="22.5">
      <c r="A233" s="484"/>
      <c r="B233" s="484"/>
      <c r="C233" s="484" t="s">
        <v>528</v>
      </c>
      <c r="D233" s="483" t="s">
        <v>527</v>
      </c>
      <c r="E233" s="481">
        <v>7000</v>
      </c>
      <c r="F233" s="481"/>
      <c r="G233" s="481"/>
      <c r="H233" s="481"/>
      <c r="I233" s="481"/>
      <c r="J233" s="481"/>
      <c r="K233" s="481"/>
      <c r="L233" s="481"/>
      <c r="M233" s="481"/>
      <c r="N233" s="481">
        <v>7000</v>
      </c>
      <c r="O233" s="492">
        <v>7000</v>
      </c>
      <c r="P233" s="480"/>
      <c r="Q233" s="480"/>
    </row>
    <row r="234" spans="1:17" s="20" customFormat="1" ht="45">
      <c r="A234" s="489"/>
      <c r="B234" s="489" t="s">
        <v>732</v>
      </c>
      <c r="C234" s="489"/>
      <c r="D234" s="488" t="s">
        <v>731</v>
      </c>
      <c r="E234" s="486">
        <v>33960</v>
      </c>
      <c r="F234" s="486">
        <v>33960</v>
      </c>
      <c r="G234" s="486">
        <v>30670</v>
      </c>
      <c r="H234" s="486">
        <v>3290</v>
      </c>
      <c r="I234" s="486"/>
      <c r="J234" s="486"/>
      <c r="K234" s="486"/>
      <c r="L234" s="486"/>
      <c r="M234" s="486"/>
      <c r="N234" s="486"/>
      <c r="O234" s="485"/>
      <c r="P234" s="485"/>
      <c r="Q234" s="485"/>
    </row>
    <row r="235" spans="1:17" ht="33.75">
      <c r="A235" s="484"/>
      <c r="B235" s="484"/>
      <c r="C235" s="484" t="s">
        <v>596</v>
      </c>
      <c r="D235" s="483" t="s">
        <v>595</v>
      </c>
      <c r="E235" s="481">
        <v>24540</v>
      </c>
      <c r="F235" s="481">
        <v>24540</v>
      </c>
      <c r="G235" s="481">
        <v>24540</v>
      </c>
      <c r="H235" s="481"/>
      <c r="I235" s="481"/>
      <c r="J235" s="481"/>
      <c r="K235" s="481"/>
      <c r="L235" s="481"/>
      <c r="M235" s="481"/>
      <c r="N235" s="481"/>
      <c r="O235" s="480"/>
      <c r="P235" s="480"/>
      <c r="Q235" s="480"/>
    </row>
    <row r="236" spans="1:17" ht="33.75">
      <c r="A236" s="484"/>
      <c r="B236" s="484"/>
      <c r="C236" s="484" t="s">
        <v>594</v>
      </c>
      <c r="D236" s="483" t="s">
        <v>593</v>
      </c>
      <c r="E236" s="481">
        <v>1540</v>
      </c>
      <c r="F236" s="481">
        <v>1540</v>
      </c>
      <c r="G236" s="481">
        <v>1540</v>
      </c>
      <c r="H236" s="481"/>
      <c r="I236" s="481"/>
      <c r="J236" s="481"/>
      <c r="K236" s="481"/>
      <c r="L236" s="481"/>
      <c r="M236" s="481"/>
      <c r="N236" s="481"/>
      <c r="O236" s="480"/>
      <c r="P236" s="480"/>
      <c r="Q236" s="480"/>
    </row>
    <row r="237" spans="1:17" ht="33.75">
      <c r="A237" s="484"/>
      <c r="B237" s="484"/>
      <c r="C237" s="484" t="s">
        <v>498</v>
      </c>
      <c r="D237" s="483" t="s">
        <v>548</v>
      </c>
      <c r="E237" s="481">
        <v>3945</v>
      </c>
      <c r="F237" s="481">
        <v>3945</v>
      </c>
      <c r="G237" s="481">
        <v>3945</v>
      </c>
      <c r="H237" s="481"/>
      <c r="I237" s="481"/>
      <c r="J237" s="481"/>
      <c r="K237" s="481"/>
      <c r="L237" s="481"/>
      <c r="M237" s="481"/>
      <c r="N237" s="481"/>
      <c r="O237" s="480"/>
      <c r="P237" s="480"/>
      <c r="Q237" s="480"/>
    </row>
    <row r="238" spans="1:17" ht="22.5">
      <c r="A238" s="484"/>
      <c r="B238" s="484"/>
      <c r="C238" s="484" t="s">
        <v>496</v>
      </c>
      <c r="D238" s="483" t="s">
        <v>547</v>
      </c>
      <c r="E238" s="481">
        <v>645</v>
      </c>
      <c r="F238" s="481">
        <v>645</v>
      </c>
      <c r="G238" s="481">
        <v>645</v>
      </c>
      <c r="H238" s="481"/>
      <c r="I238" s="481"/>
      <c r="J238" s="481"/>
      <c r="K238" s="481"/>
      <c r="L238" s="481"/>
      <c r="M238" s="481"/>
      <c r="N238" s="481"/>
      <c r="O238" s="480"/>
      <c r="P238" s="480"/>
      <c r="Q238" s="480"/>
    </row>
    <row r="239" spans="1:17" ht="22.5">
      <c r="A239" s="484"/>
      <c r="B239" s="484"/>
      <c r="C239" s="484" t="s">
        <v>544</v>
      </c>
      <c r="D239" s="483" t="s">
        <v>543</v>
      </c>
      <c r="E239" s="481">
        <v>500</v>
      </c>
      <c r="F239" s="481">
        <v>500</v>
      </c>
      <c r="G239" s="481"/>
      <c r="H239" s="481">
        <v>500</v>
      </c>
      <c r="I239" s="481"/>
      <c r="J239" s="481"/>
      <c r="K239" s="481"/>
      <c r="L239" s="481"/>
      <c r="M239" s="481"/>
      <c r="N239" s="481"/>
      <c r="O239" s="480"/>
      <c r="P239" s="480"/>
      <c r="Q239" s="480"/>
    </row>
    <row r="240" spans="1:17" ht="45">
      <c r="A240" s="484"/>
      <c r="B240" s="484"/>
      <c r="C240" s="484" t="s">
        <v>556</v>
      </c>
      <c r="D240" s="483" t="s">
        <v>555</v>
      </c>
      <c r="E240" s="481">
        <v>500</v>
      </c>
      <c r="F240" s="481">
        <v>500</v>
      </c>
      <c r="G240" s="481"/>
      <c r="H240" s="481">
        <v>500</v>
      </c>
      <c r="I240" s="481"/>
      <c r="J240" s="481"/>
      <c r="K240" s="481"/>
      <c r="L240" s="481"/>
      <c r="M240" s="481"/>
      <c r="N240" s="481"/>
      <c r="O240" s="480"/>
      <c r="P240" s="480"/>
      <c r="Q240" s="480"/>
    </row>
    <row r="241" spans="1:17" ht="22.5">
      <c r="A241" s="484"/>
      <c r="B241" s="484"/>
      <c r="C241" s="484" t="s">
        <v>592</v>
      </c>
      <c r="D241" s="483" t="s">
        <v>591</v>
      </c>
      <c r="E241" s="481">
        <v>70</v>
      </c>
      <c r="F241" s="481">
        <v>70</v>
      </c>
      <c r="G241" s="481"/>
      <c r="H241" s="481">
        <v>70</v>
      </c>
      <c r="I241" s="481"/>
      <c r="J241" s="481"/>
      <c r="K241" s="481"/>
      <c r="L241" s="481"/>
      <c r="M241" s="481"/>
      <c r="N241" s="481"/>
      <c r="O241" s="480"/>
      <c r="P241" s="480"/>
      <c r="Q241" s="480"/>
    </row>
    <row r="242" spans="1:17" ht="21" customHeight="1">
      <c r="A242" s="484"/>
      <c r="B242" s="484"/>
      <c r="C242" s="484" t="s">
        <v>586</v>
      </c>
      <c r="D242" s="483" t="s">
        <v>585</v>
      </c>
      <c r="E242" s="481">
        <v>2220</v>
      </c>
      <c r="F242" s="481">
        <v>2220</v>
      </c>
      <c r="G242" s="481"/>
      <c r="H242" s="481">
        <v>2220</v>
      </c>
      <c r="I242" s="481"/>
      <c r="J242" s="481"/>
      <c r="K242" s="481"/>
      <c r="L242" s="481"/>
      <c r="M242" s="481"/>
      <c r="N242" s="481"/>
      <c r="O242" s="480"/>
      <c r="P242" s="480"/>
      <c r="Q242" s="480"/>
    </row>
    <row r="243" spans="1:17" s="20" customFormat="1" ht="21.75" customHeight="1">
      <c r="A243" s="489"/>
      <c r="B243" s="489" t="s">
        <v>730</v>
      </c>
      <c r="C243" s="499"/>
      <c r="D243" s="489" t="s">
        <v>109</v>
      </c>
      <c r="E243" s="486">
        <v>6409271</v>
      </c>
      <c r="F243" s="486">
        <v>6409271</v>
      </c>
      <c r="G243" s="486">
        <v>384630</v>
      </c>
      <c r="H243" s="486">
        <v>53860</v>
      </c>
      <c r="I243" s="486">
        <v>5969981</v>
      </c>
      <c r="J243" s="486">
        <v>800</v>
      </c>
      <c r="K243" s="486"/>
      <c r="L243" s="486"/>
      <c r="M243" s="486"/>
      <c r="N243" s="486"/>
      <c r="O243" s="485"/>
      <c r="P243" s="485"/>
      <c r="Q243" s="485"/>
    </row>
    <row r="244" spans="1:17" ht="45">
      <c r="A244" s="484"/>
      <c r="B244" s="484"/>
      <c r="C244" s="484" t="s">
        <v>504</v>
      </c>
      <c r="D244" s="483" t="s">
        <v>511</v>
      </c>
      <c r="E244" s="481">
        <v>5969981</v>
      </c>
      <c r="F244" s="481">
        <v>5969981</v>
      </c>
      <c r="G244" s="481"/>
      <c r="H244" s="481"/>
      <c r="I244" s="481">
        <v>5969981</v>
      </c>
      <c r="J244" s="481"/>
      <c r="K244" s="481"/>
      <c r="L244" s="481"/>
      <c r="M244" s="481"/>
      <c r="N244" s="481"/>
      <c r="O244" s="480"/>
      <c r="P244" s="480"/>
      <c r="Q244" s="480"/>
    </row>
    <row r="245" spans="1:17" ht="33.75">
      <c r="A245" s="484"/>
      <c r="B245" s="484"/>
      <c r="C245" s="484" t="s">
        <v>598</v>
      </c>
      <c r="D245" s="483" t="s">
        <v>597</v>
      </c>
      <c r="E245" s="481">
        <v>800</v>
      </c>
      <c r="F245" s="481">
        <v>800</v>
      </c>
      <c r="G245" s="481"/>
      <c r="H245" s="481"/>
      <c r="I245" s="481"/>
      <c r="J245" s="481">
        <v>800</v>
      </c>
      <c r="K245" s="481"/>
      <c r="L245" s="481"/>
      <c r="M245" s="481"/>
      <c r="N245" s="481"/>
      <c r="O245" s="480"/>
      <c r="P245" s="480"/>
      <c r="Q245" s="480"/>
    </row>
    <row r="246" spans="1:17" ht="33.75">
      <c r="A246" s="484"/>
      <c r="B246" s="484"/>
      <c r="C246" s="484" t="s">
        <v>596</v>
      </c>
      <c r="D246" s="483" t="s">
        <v>595</v>
      </c>
      <c r="E246" s="481">
        <v>304974</v>
      </c>
      <c r="F246" s="481">
        <v>304974</v>
      </c>
      <c r="G246" s="481">
        <v>304974</v>
      </c>
      <c r="H246" s="481"/>
      <c r="I246" s="481"/>
      <c r="J246" s="481"/>
      <c r="K246" s="481"/>
      <c r="L246" s="481"/>
      <c r="M246" s="481"/>
      <c r="N246" s="481"/>
      <c r="O246" s="480"/>
      <c r="P246" s="480"/>
      <c r="Q246" s="480"/>
    </row>
    <row r="247" spans="1:17" ht="33.75">
      <c r="A247" s="484"/>
      <c r="B247" s="484"/>
      <c r="C247" s="484" t="s">
        <v>594</v>
      </c>
      <c r="D247" s="483" t="s">
        <v>593</v>
      </c>
      <c r="E247" s="481">
        <v>22870</v>
      </c>
      <c r="F247" s="481">
        <v>22870</v>
      </c>
      <c r="G247" s="481">
        <v>22870</v>
      </c>
      <c r="H247" s="481"/>
      <c r="I247" s="481"/>
      <c r="J247" s="481"/>
      <c r="K247" s="481"/>
      <c r="L247" s="481"/>
      <c r="M247" s="481"/>
      <c r="N247" s="481"/>
      <c r="O247" s="480"/>
      <c r="P247" s="480"/>
      <c r="Q247" s="480"/>
    </row>
    <row r="248" spans="1:17" ht="33.75">
      <c r="A248" s="484"/>
      <c r="B248" s="484"/>
      <c r="C248" s="484" t="s">
        <v>498</v>
      </c>
      <c r="D248" s="483" t="s">
        <v>548</v>
      </c>
      <c r="E248" s="481">
        <v>48596</v>
      </c>
      <c r="F248" s="481">
        <v>48596</v>
      </c>
      <c r="G248" s="481">
        <v>48596</v>
      </c>
      <c r="H248" s="481"/>
      <c r="I248" s="481"/>
      <c r="J248" s="481"/>
      <c r="K248" s="481"/>
      <c r="L248" s="481"/>
      <c r="M248" s="481"/>
      <c r="N248" s="481"/>
      <c r="O248" s="480"/>
      <c r="P248" s="480"/>
      <c r="Q248" s="480"/>
    </row>
    <row r="249" spans="1:17" ht="22.5">
      <c r="A249" s="484"/>
      <c r="B249" s="484"/>
      <c r="C249" s="484" t="s">
        <v>496</v>
      </c>
      <c r="D249" s="483" t="s">
        <v>547</v>
      </c>
      <c r="E249" s="481">
        <v>8190</v>
      </c>
      <c r="F249" s="481">
        <v>8190</v>
      </c>
      <c r="G249" s="481">
        <v>8190</v>
      </c>
      <c r="H249" s="481"/>
      <c r="I249" s="481"/>
      <c r="J249" s="481"/>
      <c r="K249" s="481"/>
      <c r="L249" s="481"/>
      <c r="M249" s="481"/>
      <c r="N249" s="481"/>
      <c r="O249" s="480"/>
      <c r="P249" s="480"/>
      <c r="Q249" s="480"/>
    </row>
    <row r="250" spans="1:17" ht="22.5">
      <c r="A250" s="484"/>
      <c r="B250" s="484"/>
      <c r="C250" s="484" t="s">
        <v>544</v>
      </c>
      <c r="D250" s="483" t="s">
        <v>543</v>
      </c>
      <c r="E250" s="481">
        <v>2604</v>
      </c>
      <c r="F250" s="481">
        <v>2604</v>
      </c>
      <c r="G250" s="481"/>
      <c r="H250" s="481">
        <v>2604</v>
      </c>
      <c r="I250" s="481"/>
      <c r="J250" s="481"/>
      <c r="K250" s="481"/>
      <c r="L250" s="481"/>
      <c r="M250" s="481"/>
      <c r="N250" s="481"/>
      <c r="O250" s="480"/>
      <c r="P250" s="480"/>
      <c r="Q250" s="480"/>
    </row>
    <row r="251" spans="1:17" ht="45">
      <c r="A251" s="484"/>
      <c r="B251" s="484"/>
      <c r="C251" s="484" t="s">
        <v>556</v>
      </c>
      <c r="D251" s="483" t="s">
        <v>555</v>
      </c>
      <c r="E251" s="481">
        <v>1655</v>
      </c>
      <c r="F251" s="481">
        <v>1655</v>
      </c>
      <c r="G251" s="481"/>
      <c r="H251" s="481">
        <v>1655</v>
      </c>
      <c r="I251" s="481"/>
      <c r="J251" s="481"/>
      <c r="K251" s="481"/>
      <c r="L251" s="481"/>
      <c r="M251" s="481"/>
      <c r="N251" s="481"/>
      <c r="O251" s="480"/>
      <c r="P251" s="480"/>
      <c r="Q251" s="480"/>
    </row>
    <row r="252" spans="1:17" ht="12.75">
      <c r="A252" s="484"/>
      <c r="B252" s="484"/>
      <c r="C252" s="484" t="s">
        <v>542</v>
      </c>
      <c r="D252" s="483" t="s">
        <v>541</v>
      </c>
      <c r="E252" s="481">
        <v>23100</v>
      </c>
      <c r="F252" s="481">
        <v>23100</v>
      </c>
      <c r="G252" s="481"/>
      <c r="H252" s="481">
        <v>23100</v>
      </c>
      <c r="I252" s="481"/>
      <c r="J252" s="481"/>
      <c r="K252" s="481"/>
      <c r="L252" s="481"/>
      <c r="M252" s="481"/>
      <c r="N252" s="481"/>
      <c r="O252" s="480"/>
      <c r="P252" s="480"/>
      <c r="Q252" s="480"/>
    </row>
    <row r="253" spans="1:17" ht="22.5">
      <c r="A253" s="484"/>
      <c r="B253" s="484"/>
      <c r="C253" s="484" t="s">
        <v>592</v>
      </c>
      <c r="D253" s="483" t="s">
        <v>591</v>
      </c>
      <c r="E253" s="481">
        <v>600</v>
      </c>
      <c r="F253" s="481">
        <v>600</v>
      </c>
      <c r="G253" s="481"/>
      <c r="H253" s="481">
        <v>600</v>
      </c>
      <c r="I253" s="481"/>
      <c r="J253" s="481"/>
      <c r="K253" s="481"/>
      <c r="L253" s="481"/>
      <c r="M253" s="481"/>
      <c r="N253" s="481"/>
      <c r="O253" s="480"/>
      <c r="P253" s="480"/>
      <c r="Q253" s="480"/>
    </row>
    <row r="254" spans="1:17" ht="22.5">
      <c r="A254" s="484"/>
      <c r="B254" s="484"/>
      <c r="C254" s="484" t="s">
        <v>538</v>
      </c>
      <c r="D254" s="483" t="s">
        <v>537</v>
      </c>
      <c r="E254" s="481">
        <v>4000</v>
      </c>
      <c r="F254" s="481">
        <v>4000</v>
      </c>
      <c r="G254" s="481"/>
      <c r="H254" s="481">
        <v>4000</v>
      </c>
      <c r="I254" s="481"/>
      <c r="J254" s="481"/>
      <c r="K254" s="481"/>
      <c r="L254" s="481"/>
      <c r="M254" s="481"/>
      <c r="N254" s="481"/>
      <c r="O254" s="480"/>
      <c r="P254" s="480"/>
      <c r="Q254" s="480"/>
    </row>
    <row r="255" spans="1:17" ht="56.25">
      <c r="A255" s="484"/>
      <c r="B255" s="484"/>
      <c r="C255" s="484" t="s">
        <v>590</v>
      </c>
      <c r="D255" s="483" t="s">
        <v>655</v>
      </c>
      <c r="E255" s="481">
        <v>696</v>
      </c>
      <c r="F255" s="481">
        <v>696</v>
      </c>
      <c r="G255" s="481"/>
      <c r="H255" s="481">
        <v>696</v>
      </c>
      <c r="I255" s="481"/>
      <c r="J255" s="481"/>
      <c r="K255" s="481"/>
      <c r="L255" s="481"/>
      <c r="M255" s="481"/>
      <c r="N255" s="481"/>
      <c r="O255" s="480"/>
      <c r="P255" s="480"/>
      <c r="Q255" s="480"/>
    </row>
    <row r="256" spans="1:17" ht="12.75">
      <c r="A256" s="484"/>
      <c r="B256" s="484"/>
      <c r="C256" s="484" t="s">
        <v>586</v>
      </c>
      <c r="D256" s="483" t="s">
        <v>585</v>
      </c>
      <c r="E256" s="481">
        <v>20705</v>
      </c>
      <c r="F256" s="481">
        <v>20705</v>
      </c>
      <c r="G256" s="481"/>
      <c r="H256" s="481">
        <v>20705</v>
      </c>
      <c r="I256" s="481"/>
      <c r="J256" s="481"/>
      <c r="K256" s="481"/>
      <c r="L256" s="481"/>
      <c r="M256" s="481"/>
      <c r="N256" s="481"/>
      <c r="O256" s="480"/>
      <c r="P256" s="480"/>
      <c r="Q256" s="480"/>
    </row>
    <row r="257" spans="1:17" ht="22.5">
      <c r="A257" s="484"/>
      <c r="B257" s="484"/>
      <c r="C257" s="484" t="s">
        <v>584</v>
      </c>
      <c r="D257" s="483" t="s">
        <v>583</v>
      </c>
      <c r="E257" s="481">
        <v>500</v>
      </c>
      <c r="F257" s="481">
        <v>500</v>
      </c>
      <c r="G257" s="481"/>
      <c r="H257" s="481">
        <v>500</v>
      </c>
      <c r="I257" s="481"/>
      <c r="J257" s="481"/>
      <c r="K257" s="481"/>
      <c r="L257" s="481"/>
      <c r="M257" s="481"/>
      <c r="N257" s="481"/>
      <c r="O257" s="480"/>
      <c r="P257" s="480"/>
      <c r="Q257" s="480"/>
    </row>
    <row r="258" spans="1:17" s="20" customFormat="1" ht="22.5">
      <c r="A258" s="489"/>
      <c r="B258" s="489" t="s">
        <v>729</v>
      </c>
      <c r="C258" s="489"/>
      <c r="D258" s="488" t="s">
        <v>728</v>
      </c>
      <c r="E258" s="486">
        <v>48000</v>
      </c>
      <c r="F258" s="486">
        <v>48000</v>
      </c>
      <c r="G258" s="486"/>
      <c r="H258" s="486"/>
      <c r="I258" s="486">
        <v>48000</v>
      </c>
      <c r="J258" s="486"/>
      <c r="K258" s="486"/>
      <c r="L258" s="486"/>
      <c r="M258" s="486"/>
      <c r="N258" s="486"/>
      <c r="O258" s="485"/>
      <c r="P258" s="485"/>
      <c r="Q258" s="485"/>
    </row>
    <row r="259" spans="1:17" ht="90">
      <c r="A259" s="484"/>
      <c r="B259" s="484"/>
      <c r="C259" s="484" t="s">
        <v>696</v>
      </c>
      <c r="D259" s="483" t="s">
        <v>695</v>
      </c>
      <c r="E259" s="481">
        <v>48000</v>
      </c>
      <c r="F259" s="481">
        <v>48000</v>
      </c>
      <c r="G259" s="481"/>
      <c r="H259" s="481"/>
      <c r="I259" s="481">
        <v>48000</v>
      </c>
      <c r="J259" s="481"/>
      <c r="K259" s="481"/>
      <c r="L259" s="481"/>
      <c r="M259" s="481"/>
      <c r="N259" s="481"/>
      <c r="O259" s="480"/>
      <c r="P259" s="480"/>
      <c r="Q259" s="480"/>
    </row>
    <row r="260" spans="1:17" s="20" customFormat="1" ht="18" customHeight="1">
      <c r="A260" s="489"/>
      <c r="B260" s="489" t="s">
        <v>727</v>
      </c>
      <c r="C260" s="489"/>
      <c r="D260" s="488" t="s">
        <v>726</v>
      </c>
      <c r="E260" s="486">
        <v>9360155</v>
      </c>
      <c r="F260" s="486">
        <v>9360155</v>
      </c>
      <c r="G260" s="486">
        <v>7279315</v>
      </c>
      <c r="H260" s="486">
        <v>1273577</v>
      </c>
      <c r="I260" s="486">
        <v>791800</v>
      </c>
      <c r="J260" s="486">
        <v>15463</v>
      </c>
      <c r="K260" s="486"/>
      <c r="L260" s="486"/>
      <c r="M260" s="486"/>
      <c r="N260" s="486"/>
      <c r="O260" s="485"/>
      <c r="P260" s="485"/>
      <c r="Q260" s="485"/>
    </row>
    <row r="261" spans="1:17" ht="61.5" customHeight="1">
      <c r="A261" s="484"/>
      <c r="B261" s="484"/>
      <c r="C261" s="484" t="s">
        <v>725</v>
      </c>
      <c r="D261" s="483" t="s">
        <v>724</v>
      </c>
      <c r="E261" s="481">
        <v>791800</v>
      </c>
      <c r="F261" s="481">
        <v>791800</v>
      </c>
      <c r="G261" s="481"/>
      <c r="H261" s="481"/>
      <c r="I261" s="481">
        <v>791800</v>
      </c>
      <c r="J261" s="481"/>
      <c r="K261" s="481"/>
      <c r="L261" s="481"/>
      <c r="M261" s="481"/>
      <c r="N261" s="481"/>
      <c r="O261" s="480"/>
      <c r="P261" s="480"/>
      <c r="Q261" s="480"/>
    </row>
    <row r="262" spans="1:17" ht="33.75">
      <c r="A262" s="484"/>
      <c r="B262" s="484"/>
      <c r="C262" s="484" t="s">
        <v>598</v>
      </c>
      <c r="D262" s="483" t="s">
        <v>597</v>
      </c>
      <c r="E262" s="481">
        <v>14563</v>
      </c>
      <c r="F262" s="481">
        <v>14563</v>
      </c>
      <c r="G262" s="481"/>
      <c r="H262" s="481"/>
      <c r="I262" s="481"/>
      <c r="J262" s="481">
        <v>14563</v>
      </c>
      <c r="K262" s="481"/>
      <c r="L262" s="481"/>
      <c r="M262" s="481"/>
      <c r="N262" s="481"/>
      <c r="O262" s="480"/>
      <c r="P262" s="480"/>
      <c r="Q262" s="480"/>
    </row>
    <row r="263" spans="1:17" ht="22.5">
      <c r="A263" s="484"/>
      <c r="B263" s="484"/>
      <c r="C263" s="484" t="s">
        <v>578</v>
      </c>
      <c r="D263" s="483" t="s">
        <v>577</v>
      </c>
      <c r="E263" s="481">
        <v>900</v>
      </c>
      <c r="F263" s="481">
        <v>900</v>
      </c>
      <c r="G263" s="481"/>
      <c r="H263" s="481"/>
      <c r="I263" s="481"/>
      <c r="J263" s="481">
        <v>900</v>
      </c>
      <c r="K263" s="481"/>
      <c r="L263" s="481"/>
      <c r="M263" s="481"/>
      <c r="N263" s="481"/>
      <c r="O263" s="480"/>
      <c r="P263" s="480"/>
      <c r="Q263" s="480"/>
    </row>
    <row r="264" spans="1:17" ht="33.75">
      <c r="A264" s="484"/>
      <c r="B264" s="484"/>
      <c r="C264" s="484" t="s">
        <v>596</v>
      </c>
      <c r="D264" s="483" t="s">
        <v>595</v>
      </c>
      <c r="E264" s="481">
        <v>5800846</v>
      </c>
      <c r="F264" s="481">
        <v>5800846</v>
      </c>
      <c r="G264" s="481">
        <v>5800846</v>
      </c>
      <c r="H264" s="481"/>
      <c r="I264" s="481"/>
      <c r="J264" s="481"/>
      <c r="K264" s="481"/>
      <c r="L264" s="481"/>
      <c r="M264" s="481"/>
      <c r="N264" s="481"/>
      <c r="O264" s="480"/>
      <c r="P264" s="480"/>
      <c r="Q264" s="480"/>
    </row>
    <row r="265" spans="1:17" ht="33.75">
      <c r="A265" s="484"/>
      <c r="B265" s="484"/>
      <c r="C265" s="484" t="s">
        <v>594</v>
      </c>
      <c r="D265" s="483" t="s">
        <v>593</v>
      </c>
      <c r="E265" s="481">
        <v>401571</v>
      </c>
      <c r="F265" s="481">
        <v>401571</v>
      </c>
      <c r="G265" s="481">
        <v>401571</v>
      </c>
      <c r="H265" s="481"/>
      <c r="I265" s="481"/>
      <c r="J265" s="481"/>
      <c r="K265" s="481"/>
      <c r="L265" s="481"/>
      <c r="M265" s="481"/>
      <c r="N265" s="481"/>
      <c r="O265" s="480"/>
      <c r="P265" s="480"/>
      <c r="Q265" s="480"/>
    </row>
    <row r="266" spans="1:17" ht="33.75">
      <c r="A266" s="484"/>
      <c r="B266" s="484"/>
      <c r="C266" s="484" t="s">
        <v>498</v>
      </c>
      <c r="D266" s="483" t="s">
        <v>548</v>
      </c>
      <c r="E266" s="481">
        <v>918235</v>
      </c>
      <c r="F266" s="481">
        <v>918235</v>
      </c>
      <c r="G266" s="481">
        <v>918235</v>
      </c>
      <c r="H266" s="481"/>
      <c r="I266" s="481"/>
      <c r="J266" s="481"/>
      <c r="K266" s="481"/>
      <c r="L266" s="481"/>
      <c r="M266" s="481"/>
      <c r="N266" s="481"/>
      <c r="O266" s="480"/>
      <c r="P266" s="480"/>
      <c r="Q266" s="480"/>
    </row>
    <row r="267" spans="1:17" ht="22.5">
      <c r="A267" s="484"/>
      <c r="B267" s="484"/>
      <c r="C267" s="484" t="s">
        <v>496</v>
      </c>
      <c r="D267" s="483" t="s">
        <v>547</v>
      </c>
      <c r="E267" s="481">
        <v>151943</v>
      </c>
      <c r="F267" s="481">
        <v>151943</v>
      </c>
      <c r="G267" s="481">
        <v>151943</v>
      </c>
      <c r="H267" s="481"/>
      <c r="I267" s="481"/>
      <c r="J267" s="481"/>
      <c r="K267" s="481"/>
      <c r="L267" s="481"/>
      <c r="M267" s="481"/>
      <c r="N267" s="481"/>
      <c r="O267" s="480"/>
      <c r="P267" s="480"/>
      <c r="Q267" s="480"/>
    </row>
    <row r="268" spans="1:17" ht="22.5">
      <c r="A268" s="484"/>
      <c r="B268" s="484"/>
      <c r="C268" s="484" t="s">
        <v>546</v>
      </c>
      <c r="D268" s="483" t="s">
        <v>545</v>
      </c>
      <c r="E268" s="481">
        <v>6720</v>
      </c>
      <c r="F268" s="481">
        <v>6720</v>
      </c>
      <c r="G268" s="481">
        <v>6720</v>
      </c>
      <c r="H268" s="481"/>
      <c r="I268" s="481"/>
      <c r="J268" s="481"/>
      <c r="K268" s="481"/>
      <c r="L268" s="481"/>
      <c r="M268" s="481"/>
      <c r="N268" s="481"/>
      <c r="O268" s="480"/>
      <c r="P268" s="480"/>
      <c r="Q268" s="480"/>
    </row>
    <row r="269" spans="1:17" ht="22.5">
      <c r="A269" s="484"/>
      <c r="B269" s="484"/>
      <c r="C269" s="484" t="s">
        <v>544</v>
      </c>
      <c r="D269" s="483" t="s">
        <v>543</v>
      </c>
      <c r="E269" s="481">
        <v>76587</v>
      </c>
      <c r="F269" s="481">
        <v>76587</v>
      </c>
      <c r="G269" s="481"/>
      <c r="H269" s="481">
        <v>76587</v>
      </c>
      <c r="I269" s="481"/>
      <c r="J269" s="481"/>
      <c r="K269" s="481"/>
      <c r="L269" s="481"/>
      <c r="M269" s="481"/>
      <c r="N269" s="481"/>
      <c r="O269" s="480"/>
      <c r="P269" s="480"/>
      <c r="Q269" s="480"/>
    </row>
    <row r="270" spans="1:17" ht="45">
      <c r="A270" s="484"/>
      <c r="B270" s="484"/>
      <c r="C270" s="484" t="s">
        <v>556</v>
      </c>
      <c r="D270" s="483" t="s">
        <v>555</v>
      </c>
      <c r="E270" s="481">
        <v>3100</v>
      </c>
      <c r="F270" s="481">
        <v>3100</v>
      </c>
      <c r="G270" s="481"/>
      <c r="H270" s="481">
        <v>3100</v>
      </c>
      <c r="I270" s="481"/>
      <c r="J270" s="481"/>
      <c r="K270" s="481"/>
      <c r="L270" s="481"/>
      <c r="M270" s="481"/>
      <c r="N270" s="481"/>
      <c r="O270" s="480"/>
      <c r="P270" s="480"/>
      <c r="Q270" s="480"/>
    </row>
    <row r="271" spans="1:17" ht="12.75">
      <c r="A271" s="484"/>
      <c r="B271" s="484"/>
      <c r="C271" s="484" t="s">
        <v>542</v>
      </c>
      <c r="D271" s="483" t="s">
        <v>541</v>
      </c>
      <c r="E271" s="481">
        <v>405800</v>
      </c>
      <c r="F271" s="481">
        <v>405800</v>
      </c>
      <c r="G271" s="481"/>
      <c r="H271" s="481">
        <v>405800</v>
      </c>
      <c r="I271" s="481"/>
      <c r="J271" s="481"/>
      <c r="K271" s="481"/>
      <c r="L271" s="481"/>
      <c r="M271" s="481"/>
      <c r="N271" s="481"/>
      <c r="O271" s="480"/>
      <c r="P271" s="480"/>
      <c r="Q271" s="480"/>
    </row>
    <row r="272" spans="1:17" ht="22.5">
      <c r="A272" s="484"/>
      <c r="B272" s="484"/>
      <c r="C272" s="484" t="s">
        <v>540</v>
      </c>
      <c r="D272" s="483" t="s">
        <v>539</v>
      </c>
      <c r="E272" s="481">
        <v>168500</v>
      </c>
      <c r="F272" s="481">
        <v>168500</v>
      </c>
      <c r="G272" s="481"/>
      <c r="H272" s="481">
        <v>168500</v>
      </c>
      <c r="I272" s="481"/>
      <c r="J272" s="481"/>
      <c r="K272" s="481"/>
      <c r="L272" s="481"/>
      <c r="M272" s="481"/>
      <c r="N272" s="481"/>
      <c r="O272" s="480"/>
      <c r="P272" s="480"/>
      <c r="Q272" s="480"/>
    </row>
    <row r="273" spans="1:17" ht="22.5">
      <c r="A273" s="484"/>
      <c r="B273" s="484"/>
      <c r="C273" s="484" t="s">
        <v>592</v>
      </c>
      <c r="D273" s="483" t="s">
        <v>591</v>
      </c>
      <c r="E273" s="481">
        <v>9119</v>
      </c>
      <c r="F273" s="481">
        <v>9119</v>
      </c>
      <c r="G273" s="481"/>
      <c r="H273" s="481">
        <v>9119</v>
      </c>
      <c r="I273" s="481"/>
      <c r="J273" s="481"/>
      <c r="K273" s="481"/>
      <c r="L273" s="481"/>
      <c r="M273" s="481"/>
      <c r="N273" s="481"/>
      <c r="O273" s="480"/>
      <c r="P273" s="480"/>
      <c r="Q273" s="480"/>
    </row>
    <row r="274" spans="1:17" ht="22.5">
      <c r="A274" s="484"/>
      <c r="B274" s="484"/>
      <c r="C274" s="484" t="s">
        <v>538</v>
      </c>
      <c r="D274" s="483" t="s">
        <v>537</v>
      </c>
      <c r="E274" s="481">
        <v>116091</v>
      </c>
      <c r="F274" s="481">
        <v>116091</v>
      </c>
      <c r="G274" s="481"/>
      <c r="H274" s="481">
        <v>116091</v>
      </c>
      <c r="I274" s="481"/>
      <c r="J274" s="481"/>
      <c r="K274" s="481"/>
      <c r="L274" s="481"/>
      <c r="M274" s="481"/>
      <c r="N274" s="481"/>
      <c r="O274" s="480"/>
      <c r="P274" s="480"/>
      <c r="Q274" s="480"/>
    </row>
    <row r="275" spans="1:17" ht="33.75">
      <c r="A275" s="484"/>
      <c r="B275" s="484"/>
      <c r="C275" s="484" t="s">
        <v>658</v>
      </c>
      <c r="D275" s="483" t="s">
        <v>657</v>
      </c>
      <c r="E275" s="481">
        <v>4626</v>
      </c>
      <c r="F275" s="481">
        <v>4626</v>
      </c>
      <c r="G275" s="481"/>
      <c r="H275" s="481">
        <v>4626</v>
      </c>
      <c r="I275" s="481"/>
      <c r="J275" s="481"/>
      <c r="K275" s="481"/>
      <c r="L275" s="481"/>
      <c r="M275" s="481"/>
      <c r="N275" s="481"/>
      <c r="O275" s="480"/>
      <c r="P275" s="480"/>
      <c r="Q275" s="480"/>
    </row>
    <row r="276" spans="1:17" ht="56.25">
      <c r="A276" s="484"/>
      <c r="B276" s="484"/>
      <c r="C276" s="484" t="s">
        <v>656</v>
      </c>
      <c r="D276" s="483" t="s">
        <v>652</v>
      </c>
      <c r="E276" s="481">
        <v>1440</v>
      </c>
      <c r="F276" s="481">
        <v>1440</v>
      </c>
      <c r="G276" s="481"/>
      <c r="H276" s="481">
        <v>1440</v>
      </c>
      <c r="I276" s="481"/>
      <c r="J276" s="481"/>
      <c r="K276" s="481"/>
      <c r="L276" s="481"/>
      <c r="M276" s="481"/>
      <c r="N276" s="481"/>
      <c r="O276" s="480"/>
      <c r="P276" s="480"/>
      <c r="Q276" s="480"/>
    </row>
    <row r="277" spans="1:17" ht="56.25">
      <c r="A277" s="484"/>
      <c r="B277" s="484"/>
      <c r="C277" s="484" t="s">
        <v>590</v>
      </c>
      <c r="D277" s="483" t="s">
        <v>655</v>
      </c>
      <c r="E277" s="481">
        <v>16560</v>
      </c>
      <c r="F277" s="481">
        <v>16560</v>
      </c>
      <c r="G277" s="481"/>
      <c r="H277" s="481">
        <v>16560</v>
      </c>
      <c r="I277" s="481"/>
      <c r="J277" s="481"/>
      <c r="K277" s="481"/>
      <c r="L277" s="481"/>
      <c r="M277" s="481"/>
      <c r="N277" s="481"/>
      <c r="O277" s="480"/>
      <c r="P277" s="480"/>
      <c r="Q277" s="480"/>
    </row>
    <row r="278" spans="1:17" ht="22.5">
      <c r="A278" s="484"/>
      <c r="B278" s="484"/>
      <c r="C278" s="484" t="s">
        <v>588</v>
      </c>
      <c r="D278" s="483" t="s">
        <v>587</v>
      </c>
      <c r="E278" s="481">
        <v>1100</v>
      </c>
      <c r="F278" s="481">
        <v>1100</v>
      </c>
      <c r="G278" s="481"/>
      <c r="H278" s="481">
        <v>1100</v>
      </c>
      <c r="I278" s="481"/>
      <c r="J278" s="481"/>
      <c r="K278" s="481"/>
      <c r="L278" s="481"/>
      <c r="M278" s="481"/>
      <c r="N278" s="481"/>
      <c r="O278" s="480"/>
      <c r="P278" s="480"/>
      <c r="Q278" s="480"/>
    </row>
    <row r="279" spans="1:17" ht="22.5">
      <c r="A279" s="484"/>
      <c r="B279" s="484"/>
      <c r="C279" s="484" t="s">
        <v>536</v>
      </c>
      <c r="D279" s="483" t="s">
        <v>723</v>
      </c>
      <c r="E279" s="481">
        <v>5105</v>
      </c>
      <c r="F279" s="481">
        <v>5105</v>
      </c>
      <c r="G279" s="481"/>
      <c r="H279" s="481">
        <v>5105</v>
      </c>
      <c r="I279" s="481"/>
      <c r="J279" s="481"/>
      <c r="K279" s="481"/>
      <c r="L279" s="481"/>
      <c r="M279" s="481"/>
      <c r="N279" s="481"/>
      <c r="O279" s="480"/>
      <c r="P279" s="480"/>
      <c r="Q279" s="480"/>
    </row>
    <row r="280" spans="1:17" ht="12.75">
      <c r="A280" s="484"/>
      <c r="B280" s="484"/>
      <c r="C280" s="484" t="s">
        <v>586</v>
      </c>
      <c r="D280" s="483" t="s">
        <v>585</v>
      </c>
      <c r="E280" s="481">
        <v>385119</v>
      </c>
      <c r="F280" s="481">
        <v>385119</v>
      </c>
      <c r="G280" s="481"/>
      <c r="H280" s="481">
        <v>385119</v>
      </c>
      <c r="I280" s="481"/>
      <c r="J280" s="481"/>
      <c r="K280" s="481"/>
      <c r="L280" s="481"/>
      <c r="M280" s="481"/>
      <c r="N280" s="481"/>
      <c r="O280" s="480"/>
      <c r="P280" s="480"/>
      <c r="Q280" s="480"/>
    </row>
    <row r="281" spans="1:17" ht="22.5">
      <c r="A281" s="484"/>
      <c r="B281" s="484"/>
      <c r="C281" s="484" t="s">
        <v>648</v>
      </c>
      <c r="D281" s="483" t="s">
        <v>647</v>
      </c>
      <c r="E281" s="481">
        <v>3500</v>
      </c>
      <c r="F281" s="481">
        <v>3500</v>
      </c>
      <c r="G281" s="481"/>
      <c r="H281" s="481">
        <v>3500</v>
      </c>
      <c r="I281" s="481"/>
      <c r="J281" s="481"/>
      <c r="K281" s="481"/>
      <c r="L281" s="481"/>
      <c r="M281" s="481"/>
      <c r="N281" s="481"/>
      <c r="O281" s="480"/>
      <c r="P281" s="480"/>
      <c r="Q281" s="480"/>
    </row>
    <row r="282" spans="1:17" ht="22.5">
      <c r="A282" s="484"/>
      <c r="B282" s="484"/>
      <c r="C282" s="484" t="s">
        <v>584</v>
      </c>
      <c r="D282" s="483" t="s">
        <v>583</v>
      </c>
      <c r="E282" s="481">
        <v>3800</v>
      </c>
      <c r="F282" s="481">
        <v>3800</v>
      </c>
      <c r="G282" s="481"/>
      <c r="H282" s="481">
        <v>3800</v>
      </c>
      <c r="I282" s="481"/>
      <c r="J282" s="481"/>
      <c r="K282" s="481"/>
      <c r="L282" s="481"/>
      <c r="M282" s="481"/>
      <c r="N282" s="481"/>
      <c r="O282" s="480"/>
      <c r="P282" s="480"/>
      <c r="Q282" s="480"/>
    </row>
    <row r="283" spans="1:17" ht="45">
      <c r="A283" s="484"/>
      <c r="B283" s="484"/>
      <c r="C283" s="484" t="s">
        <v>551</v>
      </c>
      <c r="D283" s="483" t="s">
        <v>646</v>
      </c>
      <c r="E283" s="481">
        <v>10400</v>
      </c>
      <c r="F283" s="481">
        <v>10400</v>
      </c>
      <c r="G283" s="481"/>
      <c r="H283" s="481">
        <v>10400</v>
      </c>
      <c r="I283" s="481"/>
      <c r="J283" s="481"/>
      <c r="K283" s="481"/>
      <c r="L283" s="481"/>
      <c r="M283" s="481"/>
      <c r="N283" s="481"/>
      <c r="O283" s="480"/>
      <c r="P283" s="480"/>
      <c r="Q283" s="480"/>
    </row>
    <row r="284" spans="1:17" ht="12.75">
      <c r="A284" s="484"/>
      <c r="B284" s="484"/>
      <c r="C284" s="484" t="s">
        <v>582</v>
      </c>
      <c r="D284" s="483" t="s">
        <v>581</v>
      </c>
      <c r="E284" s="481">
        <v>62730</v>
      </c>
      <c r="F284" s="481">
        <v>62730</v>
      </c>
      <c r="G284" s="481"/>
      <c r="H284" s="481">
        <v>62730</v>
      </c>
      <c r="I284" s="481"/>
      <c r="J284" s="481"/>
      <c r="K284" s="481"/>
      <c r="L284" s="481"/>
      <c r="M284" s="481"/>
      <c r="N284" s="481"/>
      <c r="O284" s="480"/>
      <c r="P284" s="480"/>
      <c r="Q284" s="480"/>
    </row>
    <row r="285" spans="1:17" s="20" customFormat="1" ht="33.75">
      <c r="A285" s="489"/>
      <c r="B285" s="489" t="s">
        <v>722</v>
      </c>
      <c r="C285" s="489"/>
      <c r="D285" s="488" t="s">
        <v>721</v>
      </c>
      <c r="E285" s="486">
        <v>74200</v>
      </c>
      <c r="F285" s="486">
        <v>74200</v>
      </c>
      <c r="G285" s="486"/>
      <c r="H285" s="486">
        <v>74200</v>
      </c>
      <c r="I285" s="486"/>
      <c r="J285" s="486"/>
      <c r="K285" s="486"/>
      <c r="L285" s="486"/>
      <c r="M285" s="486"/>
      <c r="N285" s="486"/>
      <c r="O285" s="485"/>
      <c r="P285" s="485"/>
      <c r="Q285" s="485"/>
    </row>
    <row r="286" spans="1:17" ht="22.5">
      <c r="A286" s="484"/>
      <c r="B286" s="484"/>
      <c r="C286" s="484" t="s">
        <v>538</v>
      </c>
      <c r="D286" s="483" t="s">
        <v>537</v>
      </c>
      <c r="E286" s="481">
        <v>74200</v>
      </c>
      <c r="F286" s="481">
        <v>74200</v>
      </c>
      <c r="G286" s="481"/>
      <c r="H286" s="481">
        <v>74200</v>
      </c>
      <c r="I286" s="481"/>
      <c r="J286" s="481"/>
      <c r="K286" s="481"/>
      <c r="L286" s="481"/>
      <c r="M286" s="481"/>
      <c r="N286" s="481"/>
      <c r="O286" s="480"/>
      <c r="P286" s="480"/>
      <c r="Q286" s="480"/>
    </row>
    <row r="287" spans="1:17" s="20" customFormat="1" ht="46.5" customHeight="1">
      <c r="A287" s="489"/>
      <c r="B287" s="489" t="s">
        <v>720</v>
      </c>
      <c r="C287" s="489"/>
      <c r="D287" s="488" t="s">
        <v>719</v>
      </c>
      <c r="E287" s="486">
        <v>446894</v>
      </c>
      <c r="F287" s="486">
        <v>446894</v>
      </c>
      <c r="G287" s="486">
        <v>396659</v>
      </c>
      <c r="H287" s="486">
        <v>48135</v>
      </c>
      <c r="I287" s="486"/>
      <c r="J287" s="486">
        <v>2100</v>
      </c>
      <c r="K287" s="486"/>
      <c r="L287" s="486"/>
      <c r="M287" s="486"/>
      <c r="N287" s="486"/>
      <c r="O287" s="485"/>
      <c r="P287" s="485"/>
      <c r="Q287" s="485"/>
    </row>
    <row r="288" spans="1:17" ht="33.75">
      <c r="A288" s="484"/>
      <c r="B288" s="484"/>
      <c r="C288" s="484" t="s">
        <v>598</v>
      </c>
      <c r="D288" s="483" t="s">
        <v>597</v>
      </c>
      <c r="E288" s="481">
        <v>2100</v>
      </c>
      <c r="F288" s="481">
        <v>2100</v>
      </c>
      <c r="G288" s="481"/>
      <c r="H288" s="481"/>
      <c r="I288" s="481"/>
      <c r="J288" s="481">
        <v>2100</v>
      </c>
      <c r="K288" s="481"/>
      <c r="L288" s="481"/>
      <c r="M288" s="481"/>
      <c r="N288" s="481"/>
      <c r="O288" s="480"/>
      <c r="P288" s="480"/>
      <c r="Q288" s="480"/>
    </row>
    <row r="289" spans="1:17" ht="33.75">
      <c r="A289" s="484"/>
      <c r="B289" s="484"/>
      <c r="C289" s="484" t="s">
        <v>596</v>
      </c>
      <c r="D289" s="483" t="s">
        <v>595</v>
      </c>
      <c r="E289" s="481">
        <v>321453</v>
      </c>
      <c r="F289" s="481">
        <v>321453</v>
      </c>
      <c r="G289" s="481">
        <v>321453</v>
      </c>
      <c r="H289" s="481"/>
      <c r="I289" s="481"/>
      <c r="J289" s="481"/>
      <c r="K289" s="481"/>
      <c r="L289" s="481"/>
      <c r="M289" s="481"/>
      <c r="N289" s="481"/>
      <c r="O289" s="480"/>
      <c r="P289" s="480"/>
      <c r="Q289" s="480"/>
    </row>
    <row r="290" spans="1:17" ht="33.75">
      <c r="A290" s="484"/>
      <c r="B290" s="484"/>
      <c r="C290" s="484" t="s">
        <v>594</v>
      </c>
      <c r="D290" s="483" t="s">
        <v>593</v>
      </c>
      <c r="E290" s="481">
        <v>22900</v>
      </c>
      <c r="F290" s="481">
        <v>22900</v>
      </c>
      <c r="G290" s="481">
        <v>22900</v>
      </c>
      <c r="H290" s="481"/>
      <c r="I290" s="481"/>
      <c r="J290" s="481"/>
      <c r="K290" s="481"/>
      <c r="L290" s="481"/>
      <c r="M290" s="481"/>
      <c r="N290" s="481"/>
      <c r="O290" s="480"/>
      <c r="P290" s="480"/>
      <c r="Q290" s="480"/>
    </row>
    <row r="291" spans="1:17" ht="33.75">
      <c r="A291" s="484"/>
      <c r="B291" s="484"/>
      <c r="C291" s="484" t="s">
        <v>498</v>
      </c>
      <c r="D291" s="483" t="s">
        <v>548</v>
      </c>
      <c r="E291" s="481">
        <v>45240</v>
      </c>
      <c r="F291" s="481">
        <v>45240</v>
      </c>
      <c r="G291" s="481">
        <v>45240</v>
      </c>
      <c r="H291" s="481"/>
      <c r="I291" s="481"/>
      <c r="J291" s="481"/>
      <c r="K291" s="481"/>
      <c r="L291" s="481"/>
      <c r="M291" s="481"/>
      <c r="N291" s="481"/>
      <c r="O291" s="480"/>
      <c r="P291" s="480"/>
      <c r="Q291" s="480"/>
    </row>
    <row r="292" spans="1:17" ht="22.5">
      <c r="A292" s="484"/>
      <c r="B292" s="484"/>
      <c r="C292" s="484" t="s">
        <v>496</v>
      </c>
      <c r="D292" s="483" t="s">
        <v>547</v>
      </c>
      <c r="E292" s="481">
        <v>7066</v>
      </c>
      <c r="F292" s="481">
        <v>7066</v>
      </c>
      <c r="G292" s="481">
        <v>7066</v>
      </c>
      <c r="H292" s="481"/>
      <c r="I292" s="481"/>
      <c r="J292" s="481"/>
      <c r="K292" s="481"/>
      <c r="L292" s="481"/>
      <c r="M292" s="481"/>
      <c r="N292" s="481"/>
      <c r="O292" s="480"/>
      <c r="P292" s="480"/>
      <c r="Q292" s="480"/>
    </row>
    <row r="293" spans="1:17" ht="22.5">
      <c r="A293" s="484"/>
      <c r="B293" s="484"/>
      <c r="C293" s="484" t="s">
        <v>544</v>
      </c>
      <c r="D293" s="483" t="s">
        <v>543</v>
      </c>
      <c r="E293" s="481">
        <v>8725</v>
      </c>
      <c r="F293" s="481">
        <v>8725</v>
      </c>
      <c r="G293" s="481"/>
      <c r="H293" s="481">
        <v>8725</v>
      </c>
      <c r="I293" s="481"/>
      <c r="J293" s="481"/>
      <c r="K293" s="481"/>
      <c r="L293" s="481"/>
      <c r="M293" s="481"/>
      <c r="N293" s="481"/>
      <c r="O293" s="480"/>
      <c r="P293" s="480"/>
      <c r="Q293" s="480"/>
    </row>
    <row r="294" spans="1:17" ht="12.75">
      <c r="A294" s="484"/>
      <c r="B294" s="484"/>
      <c r="C294" s="484" t="s">
        <v>542</v>
      </c>
      <c r="D294" s="483" t="s">
        <v>541</v>
      </c>
      <c r="E294" s="481">
        <v>7060</v>
      </c>
      <c r="F294" s="481">
        <v>7060</v>
      </c>
      <c r="G294" s="481"/>
      <c r="H294" s="481">
        <v>7060</v>
      </c>
      <c r="I294" s="481"/>
      <c r="J294" s="481"/>
      <c r="K294" s="481"/>
      <c r="L294" s="481"/>
      <c r="M294" s="481"/>
      <c r="N294" s="481"/>
      <c r="O294" s="480"/>
      <c r="P294" s="480"/>
      <c r="Q294" s="480"/>
    </row>
    <row r="295" spans="1:17" ht="22.5">
      <c r="A295" s="484"/>
      <c r="B295" s="484"/>
      <c r="C295" s="484" t="s">
        <v>592</v>
      </c>
      <c r="D295" s="483" t="s">
        <v>591</v>
      </c>
      <c r="E295" s="481">
        <v>200</v>
      </c>
      <c r="F295" s="481">
        <v>200</v>
      </c>
      <c r="G295" s="481"/>
      <c r="H295" s="481">
        <v>200</v>
      </c>
      <c r="I295" s="481"/>
      <c r="J295" s="481"/>
      <c r="K295" s="481"/>
      <c r="L295" s="481"/>
      <c r="M295" s="481"/>
      <c r="N295" s="481"/>
      <c r="O295" s="480"/>
      <c r="P295" s="480"/>
      <c r="Q295" s="480"/>
    </row>
    <row r="296" spans="1:17" ht="22.5">
      <c r="A296" s="484"/>
      <c r="B296" s="484"/>
      <c r="C296" s="484" t="s">
        <v>538</v>
      </c>
      <c r="D296" s="483" t="s">
        <v>537</v>
      </c>
      <c r="E296" s="481">
        <v>6151</v>
      </c>
      <c r="F296" s="481">
        <v>6151</v>
      </c>
      <c r="G296" s="481"/>
      <c r="H296" s="481">
        <v>6151</v>
      </c>
      <c r="I296" s="481"/>
      <c r="J296" s="481"/>
      <c r="K296" s="481"/>
      <c r="L296" s="481"/>
      <c r="M296" s="481"/>
      <c r="N296" s="481"/>
      <c r="O296" s="480"/>
      <c r="P296" s="480"/>
      <c r="Q296" s="480"/>
    </row>
    <row r="297" spans="1:17" ht="33.75">
      <c r="A297" s="484"/>
      <c r="B297" s="484"/>
      <c r="C297" s="484" t="s">
        <v>658</v>
      </c>
      <c r="D297" s="483" t="s">
        <v>657</v>
      </c>
      <c r="E297" s="481">
        <v>432</v>
      </c>
      <c r="F297" s="481">
        <v>432</v>
      </c>
      <c r="G297" s="481"/>
      <c r="H297" s="481">
        <v>432</v>
      </c>
      <c r="I297" s="481"/>
      <c r="J297" s="481"/>
      <c r="K297" s="481"/>
      <c r="L297" s="481"/>
      <c r="M297" s="481"/>
      <c r="N297" s="481"/>
      <c r="O297" s="480"/>
      <c r="P297" s="480"/>
      <c r="Q297" s="480"/>
    </row>
    <row r="298" spans="1:17" ht="56.25">
      <c r="A298" s="484"/>
      <c r="B298" s="484"/>
      <c r="C298" s="484" t="s">
        <v>656</v>
      </c>
      <c r="D298" s="483" t="s">
        <v>652</v>
      </c>
      <c r="E298" s="481">
        <v>2400</v>
      </c>
      <c r="F298" s="481">
        <v>2400</v>
      </c>
      <c r="G298" s="481"/>
      <c r="H298" s="481">
        <v>2400</v>
      </c>
      <c r="I298" s="481"/>
      <c r="J298" s="481"/>
      <c r="K298" s="481"/>
      <c r="L298" s="481"/>
      <c r="M298" s="481"/>
      <c r="N298" s="481"/>
      <c r="O298" s="480"/>
      <c r="P298" s="480"/>
      <c r="Q298" s="480"/>
    </row>
    <row r="299" spans="1:17" ht="56.25">
      <c r="A299" s="484"/>
      <c r="B299" s="484"/>
      <c r="C299" s="484" t="s">
        <v>590</v>
      </c>
      <c r="D299" s="483" t="s">
        <v>655</v>
      </c>
      <c r="E299" s="481">
        <v>3600</v>
      </c>
      <c r="F299" s="481">
        <v>3600</v>
      </c>
      <c r="G299" s="481"/>
      <c r="H299" s="481">
        <v>3600</v>
      </c>
      <c r="I299" s="481"/>
      <c r="J299" s="481"/>
      <c r="K299" s="481"/>
      <c r="L299" s="481"/>
      <c r="M299" s="481"/>
      <c r="N299" s="481"/>
      <c r="O299" s="480"/>
      <c r="P299" s="480"/>
      <c r="Q299" s="480"/>
    </row>
    <row r="300" spans="1:17" ht="22.5">
      <c r="A300" s="484"/>
      <c r="B300" s="484"/>
      <c r="C300" s="484" t="s">
        <v>588</v>
      </c>
      <c r="D300" s="483" t="s">
        <v>587</v>
      </c>
      <c r="E300" s="481">
        <v>1400</v>
      </c>
      <c r="F300" s="481">
        <v>1400</v>
      </c>
      <c r="G300" s="481"/>
      <c r="H300" s="481">
        <v>1400</v>
      </c>
      <c r="I300" s="481"/>
      <c r="J300" s="481"/>
      <c r="K300" s="481"/>
      <c r="L300" s="481"/>
      <c r="M300" s="481"/>
      <c r="N300" s="481"/>
      <c r="O300" s="480"/>
      <c r="P300" s="480"/>
      <c r="Q300" s="480"/>
    </row>
    <row r="301" spans="1:17" ht="22.5">
      <c r="A301" s="484"/>
      <c r="B301" s="484"/>
      <c r="C301" s="484" t="s">
        <v>536</v>
      </c>
      <c r="D301" s="483" t="s">
        <v>560</v>
      </c>
      <c r="E301" s="481">
        <v>43</v>
      </c>
      <c r="F301" s="481">
        <v>43</v>
      </c>
      <c r="G301" s="481"/>
      <c r="H301" s="481">
        <v>43</v>
      </c>
      <c r="I301" s="481"/>
      <c r="J301" s="481"/>
      <c r="K301" s="481"/>
      <c r="L301" s="481"/>
      <c r="M301" s="481"/>
      <c r="N301" s="481"/>
      <c r="O301" s="480"/>
      <c r="P301" s="480"/>
      <c r="Q301" s="480"/>
    </row>
    <row r="302" spans="1:17" ht="12.75">
      <c r="A302" s="484"/>
      <c r="B302" s="484"/>
      <c r="C302" s="484" t="s">
        <v>586</v>
      </c>
      <c r="D302" s="483" t="s">
        <v>585</v>
      </c>
      <c r="E302" s="481">
        <v>9624</v>
      </c>
      <c r="F302" s="481">
        <v>9624</v>
      </c>
      <c r="G302" s="481"/>
      <c r="H302" s="481">
        <v>9624</v>
      </c>
      <c r="I302" s="481"/>
      <c r="J302" s="481"/>
      <c r="K302" s="481"/>
      <c r="L302" s="481"/>
      <c r="M302" s="481"/>
      <c r="N302" s="481"/>
      <c r="O302" s="480"/>
      <c r="P302" s="480"/>
      <c r="Q302" s="480"/>
    </row>
    <row r="303" spans="1:17" ht="22.5">
      <c r="A303" s="484"/>
      <c r="B303" s="484"/>
      <c r="C303" s="484" t="s">
        <v>648</v>
      </c>
      <c r="D303" s="483" t="s">
        <v>647</v>
      </c>
      <c r="E303" s="481">
        <v>3000</v>
      </c>
      <c r="F303" s="481">
        <v>3000</v>
      </c>
      <c r="G303" s="481"/>
      <c r="H303" s="481">
        <v>3000</v>
      </c>
      <c r="I303" s="481"/>
      <c r="J303" s="481"/>
      <c r="K303" s="481"/>
      <c r="L303" s="481"/>
      <c r="M303" s="481"/>
      <c r="N303" s="481"/>
      <c r="O303" s="480"/>
      <c r="P303" s="480"/>
      <c r="Q303" s="480"/>
    </row>
    <row r="304" spans="1:17" ht="22.5">
      <c r="A304" s="484"/>
      <c r="B304" s="484"/>
      <c r="C304" s="484" t="s">
        <v>584</v>
      </c>
      <c r="D304" s="483" t="s">
        <v>583</v>
      </c>
      <c r="E304" s="481">
        <v>1200</v>
      </c>
      <c r="F304" s="481">
        <v>1200</v>
      </c>
      <c r="G304" s="481"/>
      <c r="H304" s="481">
        <v>1200</v>
      </c>
      <c r="I304" s="481"/>
      <c r="J304" s="481"/>
      <c r="K304" s="481"/>
      <c r="L304" s="481"/>
      <c r="M304" s="481"/>
      <c r="N304" s="481"/>
      <c r="O304" s="480"/>
      <c r="P304" s="480"/>
      <c r="Q304" s="480"/>
    </row>
    <row r="305" spans="1:17" ht="45">
      <c r="A305" s="484"/>
      <c r="B305" s="484"/>
      <c r="C305" s="484" t="s">
        <v>551</v>
      </c>
      <c r="D305" s="483" t="s">
        <v>646</v>
      </c>
      <c r="E305" s="481">
        <v>4300</v>
      </c>
      <c r="F305" s="481">
        <v>4300</v>
      </c>
      <c r="G305" s="481"/>
      <c r="H305" s="481">
        <v>4300</v>
      </c>
      <c r="I305" s="481"/>
      <c r="J305" s="481"/>
      <c r="K305" s="481"/>
      <c r="L305" s="481"/>
      <c r="M305" s="481"/>
      <c r="N305" s="481"/>
      <c r="O305" s="480"/>
      <c r="P305" s="480"/>
      <c r="Q305" s="480"/>
    </row>
    <row r="306" spans="1:17" s="20" customFormat="1" ht="33.75">
      <c r="A306" s="489"/>
      <c r="B306" s="489" t="s">
        <v>718</v>
      </c>
      <c r="C306" s="489"/>
      <c r="D306" s="488" t="s">
        <v>575</v>
      </c>
      <c r="E306" s="486">
        <v>130750</v>
      </c>
      <c r="F306" s="486">
        <v>130750</v>
      </c>
      <c r="G306" s="486"/>
      <c r="H306" s="486">
        <v>110750</v>
      </c>
      <c r="I306" s="486">
        <v>20000</v>
      </c>
      <c r="J306" s="486"/>
      <c r="K306" s="486"/>
      <c r="L306" s="486"/>
      <c r="M306" s="486"/>
      <c r="N306" s="486"/>
      <c r="O306" s="485"/>
      <c r="P306" s="485"/>
      <c r="Q306" s="485"/>
    </row>
    <row r="307" spans="1:17" ht="45">
      <c r="A307" s="484"/>
      <c r="B307" s="484"/>
      <c r="C307" s="484" t="s">
        <v>504</v>
      </c>
      <c r="D307" s="483" t="s">
        <v>511</v>
      </c>
      <c r="E307" s="481">
        <v>20000</v>
      </c>
      <c r="F307" s="481">
        <v>20000</v>
      </c>
      <c r="G307" s="481"/>
      <c r="H307" s="481"/>
      <c r="I307" s="481">
        <v>20000</v>
      </c>
      <c r="J307" s="481"/>
      <c r="K307" s="481"/>
      <c r="L307" s="481"/>
      <c r="M307" s="481"/>
      <c r="N307" s="481"/>
      <c r="O307" s="480"/>
      <c r="P307" s="480"/>
      <c r="Q307" s="480"/>
    </row>
    <row r="308" spans="1:17" ht="22.5">
      <c r="A308" s="484"/>
      <c r="B308" s="484"/>
      <c r="C308" s="484" t="s">
        <v>544</v>
      </c>
      <c r="D308" s="483" t="s">
        <v>543</v>
      </c>
      <c r="E308" s="481">
        <v>8650</v>
      </c>
      <c r="F308" s="481">
        <v>8650</v>
      </c>
      <c r="G308" s="481"/>
      <c r="H308" s="481">
        <v>8650</v>
      </c>
      <c r="I308" s="481"/>
      <c r="J308" s="481"/>
      <c r="K308" s="481"/>
      <c r="L308" s="481"/>
      <c r="M308" s="481"/>
      <c r="N308" s="481"/>
      <c r="O308" s="480"/>
      <c r="P308" s="480"/>
      <c r="Q308" s="480"/>
    </row>
    <row r="309" spans="1:17" ht="22.5">
      <c r="A309" s="484"/>
      <c r="B309" s="484"/>
      <c r="C309" s="484" t="s">
        <v>538</v>
      </c>
      <c r="D309" s="483" t="s">
        <v>537</v>
      </c>
      <c r="E309" s="481">
        <v>64100</v>
      </c>
      <c r="F309" s="481">
        <v>64100</v>
      </c>
      <c r="G309" s="481"/>
      <c r="H309" s="481">
        <v>64100</v>
      </c>
      <c r="I309" s="481"/>
      <c r="J309" s="481"/>
      <c r="K309" s="481"/>
      <c r="L309" s="481"/>
      <c r="M309" s="481"/>
      <c r="N309" s="481"/>
      <c r="O309" s="480"/>
      <c r="P309" s="480"/>
      <c r="Q309" s="480"/>
    </row>
    <row r="310" spans="1:17" ht="22.5">
      <c r="A310" s="484"/>
      <c r="B310" s="484"/>
      <c r="C310" s="484" t="s">
        <v>648</v>
      </c>
      <c r="D310" s="483" t="s">
        <v>647</v>
      </c>
      <c r="E310" s="481">
        <v>38000</v>
      </c>
      <c r="F310" s="481">
        <v>38000</v>
      </c>
      <c r="G310" s="481"/>
      <c r="H310" s="481">
        <v>38000</v>
      </c>
      <c r="I310" s="481"/>
      <c r="J310" s="481"/>
      <c r="K310" s="481"/>
      <c r="L310" s="481"/>
      <c r="M310" s="481"/>
      <c r="N310" s="481"/>
      <c r="O310" s="480"/>
      <c r="P310" s="480"/>
      <c r="Q310" s="480"/>
    </row>
    <row r="311" spans="1:17" s="20" customFormat="1" ht="15.75" customHeight="1">
      <c r="A311" s="489"/>
      <c r="B311" s="489" t="s">
        <v>717</v>
      </c>
      <c r="C311" s="489"/>
      <c r="D311" s="488" t="s">
        <v>716</v>
      </c>
      <c r="E311" s="486">
        <v>1049580</v>
      </c>
      <c r="F311" s="486">
        <v>1049580</v>
      </c>
      <c r="G311" s="486">
        <v>963985</v>
      </c>
      <c r="H311" s="486">
        <v>78322</v>
      </c>
      <c r="I311" s="486"/>
      <c r="J311" s="486">
        <v>7273</v>
      </c>
      <c r="K311" s="486"/>
      <c r="L311" s="486"/>
      <c r="M311" s="486"/>
      <c r="N311" s="486"/>
      <c r="O311" s="485"/>
      <c r="P311" s="485"/>
      <c r="Q311" s="485"/>
    </row>
    <row r="312" spans="1:17" ht="33.75">
      <c r="A312" s="484"/>
      <c r="B312" s="484"/>
      <c r="C312" s="484" t="s">
        <v>598</v>
      </c>
      <c r="D312" s="483" t="s">
        <v>597</v>
      </c>
      <c r="E312" s="481">
        <v>7273</v>
      </c>
      <c r="F312" s="481">
        <v>7273</v>
      </c>
      <c r="G312" s="481"/>
      <c r="H312" s="481"/>
      <c r="I312" s="481"/>
      <c r="J312" s="481">
        <v>7273</v>
      </c>
      <c r="K312" s="481"/>
      <c r="L312" s="481"/>
      <c r="M312" s="481"/>
      <c r="N312" s="481"/>
      <c r="O312" s="480"/>
      <c r="P312" s="480"/>
      <c r="Q312" s="480"/>
    </row>
    <row r="313" spans="1:17" ht="33.75">
      <c r="A313" s="484"/>
      <c r="B313" s="484"/>
      <c r="C313" s="484" t="s">
        <v>596</v>
      </c>
      <c r="D313" s="483" t="s">
        <v>595</v>
      </c>
      <c r="E313" s="481">
        <v>769975</v>
      </c>
      <c r="F313" s="481">
        <v>769975</v>
      </c>
      <c r="G313" s="481">
        <v>769975</v>
      </c>
      <c r="H313" s="481"/>
      <c r="I313" s="481"/>
      <c r="J313" s="481"/>
      <c r="K313" s="481"/>
      <c r="L313" s="481"/>
      <c r="M313" s="481"/>
      <c r="N313" s="481"/>
      <c r="O313" s="480"/>
      <c r="P313" s="480"/>
      <c r="Q313" s="480"/>
    </row>
    <row r="314" spans="1:17" ht="33.75">
      <c r="A314" s="484"/>
      <c r="B314" s="484"/>
      <c r="C314" s="484" t="s">
        <v>594</v>
      </c>
      <c r="D314" s="483" t="s">
        <v>593</v>
      </c>
      <c r="E314" s="481">
        <v>56587</v>
      </c>
      <c r="F314" s="481">
        <v>56587</v>
      </c>
      <c r="G314" s="481">
        <v>56587</v>
      </c>
      <c r="H314" s="481"/>
      <c r="I314" s="481"/>
      <c r="J314" s="481"/>
      <c r="K314" s="481"/>
      <c r="L314" s="481"/>
      <c r="M314" s="481"/>
      <c r="N314" s="481"/>
      <c r="O314" s="480"/>
      <c r="P314" s="480"/>
      <c r="Q314" s="480"/>
    </row>
    <row r="315" spans="1:17" ht="33.75">
      <c r="A315" s="484"/>
      <c r="B315" s="484"/>
      <c r="C315" s="484" t="s">
        <v>498</v>
      </c>
      <c r="D315" s="483" t="s">
        <v>548</v>
      </c>
      <c r="E315" s="481">
        <v>118851</v>
      </c>
      <c r="F315" s="481">
        <v>118851</v>
      </c>
      <c r="G315" s="481">
        <v>118851</v>
      </c>
      <c r="H315" s="481"/>
      <c r="I315" s="481"/>
      <c r="J315" s="481"/>
      <c r="K315" s="481"/>
      <c r="L315" s="481"/>
      <c r="M315" s="481"/>
      <c r="N315" s="481"/>
      <c r="O315" s="480"/>
      <c r="P315" s="480"/>
      <c r="Q315" s="480"/>
    </row>
    <row r="316" spans="1:17" ht="22.5">
      <c r="A316" s="484"/>
      <c r="B316" s="484"/>
      <c r="C316" s="484" t="s">
        <v>496</v>
      </c>
      <c r="D316" s="483" t="s">
        <v>547</v>
      </c>
      <c r="E316" s="481">
        <v>18572</v>
      </c>
      <c r="F316" s="481">
        <v>18572</v>
      </c>
      <c r="G316" s="481">
        <v>18572</v>
      </c>
      <c r="H316" s="481"/>
      <c r="I316" s="481"/>
      <c r="J316" s="481"/>
      <c r="K316" s="481"/>
      <c r="L316" s="481"/>
      <c r="M316" s="481"/>
      <c r="N316" s="481"/>
      <c r="O316" s="480"/>
      <c r="P316" s="480"/>
      <c r="Q316" s="480"/>
    </row>
    <row r="317" spans="1:17" ht="22.5">
      <c r="A317" s="484"/>
      <c r="B317" s="484"/>
      <c r="C317" s="484" t="s">
        <v>544</v>
      </c>
      <c r="D317" s="483" t="s">
        <v>543</v>
      </c>
      <c r="E317" s="481">
        <v>17470</v>
      </c>
      <c r="F317" s="481">
        <v>17470</v>
      </c>
      <c r="G317" s="481"/>
      <c r="H317" s="481">
        <v>17470</v>
      </c>
      <c r="I317" s="481"/>
      <c r="J317" s="481"/>
      <c r="K317" s="481"/>
      <c r="L317" s="481"/>
      <c r="M317" s="481"/>
      <c r="N317" s="481"/>
      <c r="O317" s="480"/>
      <c r="P317" s="480"/>
      <c r="Q317" s="480"/>
    </row>
    <row r="318" spans="1:17" ht="12.75">
      <c r="A318" s="484"/>
      <c r="B318" s="484"/>
      <c r="C318" s="484" t="s">
        <v>542</v>
      </c>
      <c r="D318" s="483" t="s">
        <v>541</v>
      </c>
      <c r="E318" s="481">
        <v>153</v>
      </c>
      <c r="F318" s="481">
        <v>153</v>
      </c>
      <c r="G318" s="481"/>
      <c r="H318" s="481">
        <v>153</v>
      </c>
      <c r="I318" s="481"/>
      <c r="J318" s="481"/>
      <c r="K318" s="481"/>
      <c r="L318" s="481"/>
      <c r="M318" s="481"/>
      <c r="N318" s="481"/>
      <c r="O318" s="480"/>
      <c r="P318" s="480"/>
      <c r="Q318" s="480"/>
    </row>
    <row r="319" spans="1:17" ht="22.5">
      <c r="A319" s="484"/>
      <c r="B319" s="484"/>
      <c r="C319" s="484" t="s">
        <v>592</v>
      </c>
      <c r="D319" s="483" t="s">
        <v>591</v>
      </c>
      <c r="E319" s="481">
        <v>2198</v>
      </c>
      <c r="F319" s="481">
        <v>2198</v>
      </c>
      <c r="G319" s="481"/>
      <c r="H319" s="481">
        <v>2198</v>
      </c>
      <c r="I319" s="481"/>
      <c r="J319" s="481"/>
      <c r="K319" s="481"/>
      <c r="L319" s="481"/>
      <c r="M319" s="481"/>
      <c r="N319" s="481"/>
      <c r="O319" s="480"/>
      <c r="P319" s="480"/>
      <c r="Q319" s="480"/>
    </row>
    <row r="320" spans="1:17" ht="22.5">
      <c r="A320" s="484"/>
      <c r="B320" s="484"/>
      <c r="C320" s="484" t="s">
        <v>538</v>
      </c>
      <c r="D320" s="483" t="s">
        <v>537</v>
      </c>
      <c r="E320" s="481">
        <v>1750</v>
      </c>
      <c r="F320" s="481">
        <v>1750</v>
      </c>
      <c r="G320" s="481"/>
      <c r="H320" s="481">
        <v>1750</v>
      </c>
      <c r="I320" s="481"/>
      <c r="J320" s="481"/>
      <c r="K320" s="481"/>
      <c r="L320" s="481"/>
      <c r="M320" s="481"/>
      <c r="N320" s="481"/>
      <c r="O320" s="480"/>
      <c r="P320" s="480"/>
      <c r="Q320" s="480"/>
    </row>
    <row r="321" spans="1:17" ht="56.25">
      <c r="A321" s="484"/>
      <c r="B321" s="484"/>
      <c r="C321" s="484" t="s">
        <v>590</v>
      </c>
      <c r="D321" s="483" t="s">
        <v>655</v>
      </c>
      <c r="E321" s="481">
        <v>400</v>
      </c>
      <c r="F321" s="481">
        <v>400</v>
      </c>
      <c r="G321" s="481"/>
      <c r="H321" s="481">
        <v>400</v>
      </c>
      <c r="I321" s="481"/>
      <c r="J321" s="481"/>
      <c r="K321" s="481"/>
      <c r="L321" s="481"/>
      <c r="M321" s="481"/>
      <c r="N321" s="481"/>
      <c r="O321" s="480"/>
      <c r="P321" s="480"/>
      <c r="Q321" s="480"/>
    </row>
    <row r="322" spans="1:17" ht="22.5">
      <c r="A322" s="484"/>
      <c r="B322" s="484"/>
      <c r="C322" s="484" t="s">
        <v>588</v>
      </c>
      <c r="D322" s="483" t="s">
        <v>587</v>
      </c>
      <c r="E322" s="481">
        <v>125</v>
      </c>
      <c r="F322" s="481">
        <v>125</v>
      </c>
      <c r="G322" s="481"/>
      <c r="H322" s="481">
        <v>125</v>
      </c>
      <c r="I322" s="481"/>
      <c r="J322" s="481"/>
      <c r="K322" s="481"/>
      <c r="L322" s="481"/>
      <c r="M322" s="481"/>
      <c r="N322" s="481"/>
      <c r="O322" s="480"/>
      <c r="P322" s="480"/>
      <c r="Q322" s="480"/>
    </row>
    <row r="323" spans="1:17" ht="12.75">
      <c r="A323" s="484"/>
      <c r="B323" s="484"/>
      <c r="C323" s="484" t="s">
        <v>586</v>
      </c>
      <c r="D323" s="483" t="s">
        <v>585</v>
      </c>
      <c r="E323" s="481">
        <v>32428</v>
      </c>
      <c r="F323" s="481">
        <v>32428</v>
      </c>
      <c r="G323" s="481"/>
      <c r="H323" s="481">
        <v>32428</v>
      </c>
      <c r="I323" s="481"/>
      <c r="J323" s="481"/>
      <c r="K323" s="481"/>
      <c r="L323" s="481"/>
      <c r="M323" s="481"/>
      <c r="N323" s="481"/>
      <c r="O323" s="480"/>
      <c r="P323" s="480"/>
      <c r="Q323" s="480"/>
    </row>
    <row r="324" spans="1:17" ht="22.5">
      <c r="A324" s="484"/>
      <c r="B324" s="484"/>
      <c r="C324" s="484" t="s">
        <v>648</v>
      </c>
      <c r="D324" s="483" t="s">
        <v>647</v>
      </c>
      <c r="E324" s="481">
        <v>600</v>
      </c>
      <c r="F324" s="481">
        <v>600</v>
      </c>
      <c r="G324" s="481"/>
      <c r="H324" s="481">
        <v>600</v>
      </c>
      <c r="I324" s="481"/>
      <c r="J324" s="481"/>
      <c r="K324" s="481"/>
      <c r="L324" s="481"/>
      <c r="M324" s="481"/>
      <c r="N324" s="481"/>
      <c r="O324" s="480"/>
      <c r="P324" s="480"/>
      <c r="Q324" s="480"/>
    </row>
    <row r="325" spans="1:17" ht="22.5">
      <c r="A325" s="484"/>
      <c r="B325" s="484"/>
      <c r="C325" s="484" t="s">
        <v>584</v>
      </c>
      <c r="D325" s="483" t="s">
        <v>583</v>
      </c>
      <c r="E325" s="481">
        <v>300</v>
      </c>
      <c r="F325" s="481">
        <v>300</v>
      </c>
      <c r="G325" s="481"/>
      <c r="H325" s="481">
        <v>300</v>
      </c>
      <c r="I325" s="481"/>
      <c r="J325" s="481"/>
      <c r="K325" s="481"/>
      <c r="L325" s="481"/>
      <c r="M325" s="481"/>
      <c r="N325" s="481"/>
      <c r="O325" s="480"/>
      <c r="P325" s="480"/>
      <c r="Q325" s="480"/>
    </row>
    <row r="326" spans="1:17" ht="45">
      <c r="A326" s="484"/>
      <c r="B326" s="484"/>
      <c r="C326" s="484" t="s">
        <v>551</v>
      </c>
      <c r="D326" s="483" t="s">
        <v>646</v>
      </c>
      <c r="E326" s="481">
        <v>1598</v>
      </c>
      <c r="F326" s="481">
        <v>1598</v>
      </c>
      <c r="G326" s="481"/>
      <c r="H326" s="481">
        <v>1598</v>
      </c>
      <c r="I326" s="481"/>
      <c r="J326" s="481"/>
      <c r="K326" s="481"/>
      <c r="L326" s="481"/>
      <c r="M326" s="481"/>
      <c r="N326" s="481"/>
      <c r="O326" s="480"/>
      <c r="P326" s="480"/>
      <c r="Q326" s="480"/>
    </row>
    <row r="327" spans="1:17" ht="12.75">
      <c r="A327" s="484"/>
      <c r="B327" s="484"/>
      <c r="C327" s="484" t="s">
        <v>582</v>
      </c>
      <c r="D327" s="483" t="s">
        <v>581</v>
      </c>
      <c r="E327" s="481">
        <v>21300</v>
      </c>
      <c r="F327" s="481">
        <v>21300</v>
      </c>
      <c r="G327" s="481"/>
      <c r="H327" s="481">
        <v>21300</v>
      </c>
      <c r="I327" s="481"/>
      <c r="J327" s="481"/>
      <c r="K327" s="481"/>
      <c r="L327" s="481"/>
      <c r="M327" s="481"/>
      <c r="N327" s="481"/>
      <c r="O327" s="480"/>
      <c r="P327" s="480"/>
      <c r="Q327" s="480"/>
    </row>
    <row r="328" spans="1:17" s="20" customFormat="1" ht="22.5">
      <c r="A328" s="489"/>
      <c r="B328" s="489" t="s">
        <v>715</v>
      </c>
      <c r="C328" s="489"/>
      <c r="D328" s="488" t="s">
        <v>148</v>
      </c>
      <c r="E328" s="486">
        <v>236200</v>
      </c>
      <c r="F328" s="486">
        <v>236200</v>
      </c>
      <c r="G328" s="486">
        <v>44000</v>
      </c>
      <c r="H328" s="486">
        <v>188600</v>
      </c>
      <c r="I328" s="486"/>
      <c r="J328" s="486">
        <v>3600</v>
      </c>
      <c r="K328" s="486"/>
      <c r="L328" s="486"/>
      <c r="M328" s="486"/>
      <c r="N328" s="486"/>
      <c r="O328" s="485"/>
      <c r="P328" s="485"/>
      <c r="Q328" s="485"/>
    </row>
    <row r="329" spans="1:17" ht="15.75" customHeight="1">
      <c r="A329" s="484"/>
      <c r="B329" s="484"/>
      <c r="C329" s="484" t="s">
        <v>714</v>
      </c>
      <c r="D329" s="483" t="s">
        <v>713</v>
      </c>
      <c r="E329" s="481">
        <v>3600</v>
      </c>
      <c r="F329" s="481">
        <v>3600</v>
      </c>
      <c r="G329" s="481"/>
      <c r="H329" s="481"/>
      <c r="I329" s="481"/>
      <c r="J329" s="481">
        <v>3600</v>
      </c>
      <c r="K329" s="481"/>
      <c r="L329" s="481"/>
      <c r="M329" s="481"/>
      <c r="N329" s="481"/>
      <c r="O329" s="480"/>
      <c r="P329" s="480"/>
      <c r="Q329" s="480"/>
    </row>
    <row r="330" spans="1:17" ht="33.75">
      <c r="A330" s="484"/>
      <c r="B330" s="484"/>
      <c r="C330" s="484" t="s">
        <v>498</v>
      </c>
      <c r="D330" s="483" t="s">
        <v>548</v>
      </c>
      <c r="E330" s="481">
        <v>2400</v>
      </c>
      <c r="F330" s="481">
        <v>2400</v>
      </c>
      <c r="G330" s="481">
        <v>2400</v>
      </c>
      <c r="H330" s="481"/>
      <c r="I330" s="481"/>
      <c r="J330" s="481"/>
      <c r="K330" s="481"/>
      <c r="L330" s="481"/>
      <c r="M330" s="481"/>
      <c r="N330" s="481"/>
      <c r="O330" s="480"/>
      <c r="P330" s="480"/>
      <c r="Q330" s="480"/>
    </row>
    <row r="331" spans="1:17" ht="22.5">
      <c r="A331" s="484"/>
      <c r="B331" s="484"/>
      <c r="C331" s="484" t="s">
        <v>496</v>
      </c>
      <c r="D331" s="483" t="s">
        <v>547</v>
      </c>
      <c r="E331" s="481">
        <v>500</v>
      </c>
      <c r="F331" s="481">
        <v>500</v>
      </c>
      <c r="G331" s="481">
        <v>500</v>
      </c>
      <c r="H331" s="481"/>
      <c r="I331" s="481"/>
      <c r="J331" s="481"/>
      <c r="K331" s="481"/>
      <c r="L331" s="481"/>
      <c r="M331" s="481"/>
      <c r="N331" s="481"/>
      <c r="O331" s="480"/>
      <c r="P331" s="480"/>
      <c r="Q331" s="480"/>
    </row>
    <row r="332" spans="1:17" ht="22.5">
      <c r="A332" s="484"/>
      <c r="B332" s="484"/>
      <c r="C332" s="484" t="s">
        <v>546</v>
      </c>
      <c r="D332" s="483" t="s">
        <v>545</v>
      </c>
      <c r="E332" s="481">
        <v>41100</v>
      </c>
      <c r="F332" s="481">
        <v>41100</v>
      </c>
      <c r="G332" s="481">
        <v>41100</v>
      </c>
      <c r="H332" s="481"/>
      <c r="I332" s="481"/>
      <c r="J332" s="481"/>
      <c r="K332" s="481"/>
      <c r="L332" s="481"/>
      <c r="M332" s="481"/>
      <c r="N332" s="481"/>
      <c r="O332" s="480"/>
      <c r="P332" s="480"/>
      <c r="Q332" s="480"/>
    </row>
    <row r="333" spans="1:17" ht="22.5">
      <c r="A333" s="484"/>
      <c r="B333" s="484"/>
      <c r="C333" s="484" t="s">
        <v>544</v>
      </c>
      <c r="D333" s="483" t="s">
        <v>543</v>
      </c>
      <c r="E333" s="481">
        <v>13570</v>
      </c>
      <c r="F333" s="481">
        <v>13570</v>
      </c>
      <c r="G333" s="481"/>
      <c r="H333" s="481">
        <v>13570</v>
      </c>
      <c r="I333" s="481"/>
      <c r="J333" s="481"/>
      <c r="K333" s="481"/>
      <c r="L333" s="481"/>
      <c r="M333" s="481"/>
      <c r="N333" s="481"/>
      <c r="O333" s="480"/>
      <c r="P333" s="480"/>
      <c r="Q333" s="480"/>
    </row>
    <row r="334" spans="1:17" ht="22.5">
      <c r="A334" s="484"/>
      <c r="B334" s="484"/>
      <c r="C334" s="484" t="s">
        <v>538</v>
      </c>
      <c r="D334" s="483" t="s">
        <v>537</v>
      </c>
      <c r="E334" s="481">
        <v>175030</v>
      </c>
      <c r="F334" s="481">
        <v>175030</v>
      </c>
      <c r="G334" s="481"/>
      <c r="H334" s="481">
        <v>175030</v>
      </c>
      <c r="I334" s="481"/>
      <c r="J334" s="481"/>
      <c r="K334" s="481"/>
      <c r="L334" s="481"/>
      <c r="M334" s="481"/>
      <c r="N334" s="481"/>
      <c r="O334" s="480"/>
      <c r="P334" s="480"/>
      <c r="Q334" s="480"/>
    </row>
    <row r="335" spans="1:17" s="20" customFormat="1" ht="12.75">
      <c r="A335" s="489" t="s">
        <v>712</v>
      </c>
      <c r="B335" s="489"/>
      <c r="C335" s="489"/>
      <c r="D335" s="488" t="s">
        <v>218</v>
      </c>
      <c r="E335" s="486">
        <v>1143290</v>
      </c>
      <c r="F335" s="486">
        <v>1043290</v>
      </c>
      <c r="G335" s="486">
        <v>57800</v>
      </c>
      <c r="H335" s="486">
        <v>426530</v>
      </c>
      <c r="I335" s="486">
        <v>558960</v>
      </c>
      <c r="J335" s="486"/>
      <c r="K335" s="486"/>
      <c r="L335" s="486"/>
      <c r="M335" s="486"/>
      <c r="N335" s="486">
        <v>100000</v>
      </c>
      <c r="O335" s="493">
        <v>100000</v>
      </c>
      <c r="P335" s="485"/>
      <c r="Q335" s="485"/>
    </row>
    <row r="336" spans="1:17" s="20" customFormat="1" ht="22.5">
      <c r="A336" s="489"/>
      <c r="B336" s="489" t="s">
        <v>711</v>
      </c>
      <c r="C336" s="489"/>
      <c r="D336" s="488" t="s">
        <v>710</v>
      </c>
      <c r="E336" s="486">
        <v>90000</v>
      </c>
      <c r="F336" s="486">
        <v>40000</v>
      </c>
      <c r="G336" s="486"/>
      <c r="H336" s="486"/>
      <c r="I336" s="486">
        <v>40000</v>
      </c>
      <c r="J336" s="486"/>
      <c r="K336" s="486"/>
      <c r="L336" s="486"/>
      <c r="M336" s="486"/>
      <c r="N336" s="486">
        <v>50000</v>
      </c>
      <c r="O336" s="493">
        <v>50000</v>
      </c>
      <c r="P336" s="485"/>
      <c r="Q336" s="485"/>
    </row>
    <row r="337" spans="1:17" ht="72.75" customHeight="1">
      <c r="A337" s="484"/>
      <c r="B337" s="484"/>
      <c r="C337" s="484" t="s">
        <v>709</v>
      </c>
      <c r="D337" s="483" t="s">
        <v>708</v>
      </c>
      <c r="E337" s="481">
        <v>40000</v>
      </c>
      <c r="F337" s="481">
        <v>40000</v>
      </c>
      <c r="G337" s="481"/>
      <c r="H337" s="481"/>
      <c r="I337" s="481">
        <v>40000</v>
      </c>
      <c r="J337" s="481"/>
      <c r="K337" s="481"/>
      <c r="L337" s="481"/>
      <c r="M337" s="481"/>
      <c r="N337" s="481"/>
      <c r="O337" s="480"/>
      <c r="P337" s="480"/>
      <c r="Q337" s="480"/>
    </row>
    <row r="338" spans="1:17" ht="24.75" customHeight="1">
      <c r="A338" s="484"/>
      <c r="B338" s="484"/>
      <c r="C338" s="484" t="s">
        <v>707</v>
      </c>
      <c r="D338" s="483" t="s">
        <v>706</v>
      </c>
      <c r="E338" s="481">
        <v>50000</v>
      </c>
      <c r="F338" s="481"/>
      <c r="G338" s="481"/>
      <c r="H338" s="481"/>
      <c r="I338" s="481"/>
      <c r="J338" s="481"/>
      <c r="K338" s="481"/>
      <c r="L338" s="481"/>
      <c r="M338" s="481"/>
      <c r="N338" s="481">
        <v>50000</v>
      </c>
      <c r="O338" s="492">
        <v>50000</v>
      </c>
      <c r="P338" s="480"/>
      <c r="Q338" s="480"/>
    </row>
    <row r="339" spans="1:17" s="20" customFormat="1" ht="24.75" customHeight="1">
      <c r="A339" s="489"/>
      <c r="B339" s="489" t="s">
        <v>705</v>
      </c>
      <c r="C339" s="489"/>
      <c r="D339" s="488" t="s">
        <v>704</v>
      </c>
      <c r="E339" s="486">
        <v>50000</v>
      </c>
      <c r="F339" s="486"/>
      <c r="G339" s="486"/>
      <c r="H339" s="486"/>
      <c r="I339" s="486"/>
      <c r="J339" s="486"/>
      <c r="K339" s="486"/>
      <c r="L339" s="486"/>
      <c r="M339" s="486"/>
      <c r="N339" s="486">
        <v>50000</v>
      </c>
      <c r="O339" s="493">
        <v>50000</v>
      </c>
      <c r="P339" s="485"/>
      <c r="Q339" s="485"/>
    </row>
    <row r="340" spans="1:17" ht="43.5" customHeight="1">
      <c r="A340" s="484"/>
      <c r="B340" s="484"/>
      <c r="C340" s="484" t="s">
        <v>237</v>
      </c>
      <c r="D340" s="483" t="s">
        <v>703</v>
      </c>
      <c r="E340" s="481">
        <v>50000</v>
      </c>
      <c r="F340" s="481"/>
      <c r="G340" s="481"/>
      <c r="H340" s="481"/>
      <c r="I340" s="481"/>
      <c r="J340" s="481"/>
      <c r="K340" s="481"/>
      <c r="L340" s="481"/>
      <c r="M340" s="481"/>
      <c r="N340" s="481">
        <v>50000</v>
      </c>
      <c r="O340" s="492">
        <v>50000</v>
      </c>
      <c r="P340" s="480"/>
      <c r="Q340" s="480"/>
    </row>
    <row r="341" spans="1:17" s="20" customFormat="1" ht="33.75">
      <c r="A341" s="489"/>
      <c r="B341" s="489" t="s">
        <v>702</v>
      </c>
      <c r="C341" s="489"/>
      <c r="D341" s="488" t="s">
        <v>701</v>
      </c>
      <c r="E341" s="486">
        <v>320540</v>
      </c>
      <c r="F341" s="486">
        <v>320540</v>
      </c>
      <c r="G341" s="486"/>
      <c r="H341" s="486">
        <v>320540</v>
      </c>
      <c r="I341" s="486"/>
      <c r="J341" s="486"/>
      <c r="K341" s="486"/>
      <c r="L341" s="486"/>
      <c r="M341" s="486"/>
      <c r="N341" s="486"/>
      <c r="O341" s="485"/>
      <c r="P341" s="485"/>
      <c r="Q341" s="485"/>
    </row>
    <row r="342" spans="1:17" ht="22.5">
      <c r="A342" s="484"/>
      <c r="B342" s="484"/>
      <c r="C342" s="484" t="s">
        <v>592</v>
      </c>
      <c r="D342" s="483" t="s">
        <v>591</v>
      </c>
      <c r="E342" s="481">
        <v>320540</v>
      </c>
      <c r="F342" s="481">
        <v>320540</v>
      </c>
      <c r="G342" s="481"/>
      <c r="H342" s="481">
        <v>320540</v>
      </c>
      <c r="I342" s="481"/>
      <c r="J342" s="481"/>
      <c r="K342" s="481"/>
      <c r="L342" s="481"/>
      <c r="M342" s="481"/>
      <c r="N342" s="481"/>
      <c r="O342" s="480"/>
      <c r="P342" s="480"/>
      <c r="Q342" s="480"/>
    </row>
    <row r="343" spans="1:17" s="20" customFormat="1" ht="22.5">
      <c r="A343" s="489"/>
      <c r="B343" s="489" t="s">
        <v>700</v>
      </c>
      <c r="C343" s="489"/>
      <c r="D343" s="488" t="s">
        <v>699</v>
      </c>
      <c r="E343" s="486">
        <v>25000</v>
      </c>
      <c r="F343" s="486">
        <v>25000</v>
      </c>
      <c r="G343" s="486"/>
      <c r="H343" s="486"/>
      <c r="I343" s="486">
        <v>25000</v>
      </c>
      <c r="J343" s="486"/>
      <c r="K343" s="486"/>
      <c r="L343" s="486"/>
      <c r="M343" s="486"/>
      <c r="N343" s="486"/>
      <c r="O343" s="485"/>
      <c r="P343" s="485"/>
      <c r="Q343" s="485"/>
    </row>
    <row r="344" spans="1:17" ht="56.25" customHeight="1">
      <c r="A344" s="484"/>
      <c r="B344" s="484"/>
      <c r="C344" s="484" t="s">
        <v>502</v>
      </c>
      <c r="D344" s="483" t="s">
        <v>508</v>
      </c>
      <c r="E344" s="481">
        <v>25000</v>
      </c>
      <c r="F344" s="481">
        <v>25000</v>
      </c>
      <c r="G344" s="481"/>
      <c r="H344" s="481"/>
      <c r="I344" s="481">
        <v>25000</v>
      </c>
      <c r="J344" s="481"/>
      <c r="K344" s="481"/>
      <c r="L344" s="481"/>
      <c r="M344" s="481"/>
      <c r="N344" s="481"/>
      <c r="O344" s="480"/>
      <c r="P344" s="480"/>
      <c r="Q344" s="480"/>
    </row>
    <row r="345" spans="1:17" s="20" customFormat="1" ht="22.5">
      <c r="A345" s="489"/>
      <c r="B345" s="489" t="s">
        <v>698</v>
      </c>
      <c r="C345" s="489"/>
      <c r="D345" s="488" t="s">
        <v>697</v>
      </c>
      <c r="E345" s="486">
        <v>618040</v>
      </c>
      <c r="F345" s="486">
        <v>618040</v>
      </c>
      <c r="G345" s="486">
        <v>57800</v>
      </c>
      <c r="H345" s="486">
        <v>105240</v>
      </c>
      <c r="I345" s="486">
        <v>455000</v>
      </c>
      <c r="J345" s="486"/>
      <c r="K345" s="486"/>
      <c r="L345" s="486"/>
      <c r="M345" s="486"/>
      <c r="N345" s="486"/>
      <c r="O345" s="485"/>
      <c r="P345" s="485"/>
      <c r="Q345" s="485"/>
    </row>
    <row r="346" spans="1:17" ht="90">
      <c r="A346" s="484"/>
      <c r="B346" s="484"/>
      <c r="C346" s="484" t="s">
        <v>696</v>
      </c>
      <c r="D346" s="483" t="s">
        <v>695</v>
      </c>
      <c r="E346" s="481">
        <v>5500</v>
      </c>
      <c r="F346" s="481">
        <v>5500</v>
      </c>
      <c r="G346" s="481"/>
      <c r="H346" s="481"/>
      <c r="I346" s="481">
        <v>5500</v>
      </c>
      <c r="J346" s="481"/>
      <c r="K346" s="481"/>
      <c r="L346" s="481"/>
      <c r="M346" s="481"/>
      <c r="N346" s="481"/>
      <c r="O346" s="480"/>
      <c r="P346" s="480"/>
      <c r="Q346" s="480"/>
    </row>
    <row r="347" spans="1:17" ht="60" customHeight="1">
      <c r="A347" s="484"/>
      <c r="B347" s="484"/>
      <c r="C347" s="484" t="s">
        <v>502</v>
      </c>
      <c r="D347" s="483" t="s">
        <v>508</v>
      </c>
      <c r="E347" s="481">
        <v>220000</v>
      </c>
      <c r="F347" s="481">
        <v>220000</v>
      </c>
      <c r="G347" s="481"/>
      <c r="H347" s="481"/>
      <c r="I347" s="481">
        <v>220000</v>
      </c>
      <c r="J347" s="481"/>
      <c r="K347" s="481"/>
      <c r="L347" s="481"/>
      <c r="M347" s="481"/>
      <c r="N347" s="481"/>
      <c r="O347" s="480"/>
      <c r="P347" s="480"/>
      <c r="Q347" s="480"/>
    </row>
    <row r="348" spans="1:17" ht="138" customHeight="1">
      <c r="A348" s="484"/>
      <c r="B348" s="484"/>
      <c r="C348" s="484" t="s">
        <v>694</v>
      </c>
      <c r="D348" s="483" t="s">
        <v>693</v>
      </c>
      <c r="E348" s="481">
        <v>229500</v>
      </c>
      <c r="F348" s="481">
        <v>229500</v>
      </c>
      <c r="G348" s="481"/>
      <c r="H348" s="481"/>
      <c r="I348" s="481">
        <v>229500</v>
      </c>
      <c r="J348" s="481"/>
      <c r="K348" s="481"/>
      <c r="L348" s="481"/>
      <c r="M348" s="481"/>
      <c r="N348" s="481"/>
      <c r="O348" s="480"/>
      <c r="P348" s="480"/>
      <c r="Q348" s="480"/>
    </row>
    <row r="349" spans="1:17" ht="33.75">
      <c r="A349" s="484"/>
      <c r="B349" s="484"/>
      <c r="C349" s="484" t="s">
        <v>498</v>
      </c>
      <c r="D349" s="483" t="s">
        <v>548</v>
      </c>
      <c r="E349" s="481">
        <v>3000</v>
      </c>
      <c r="F349" s="481">
        <v>3000</v>
      </c>
      <c r="G349" s="481">
        <v>3000</v>
      </c>
      <c r="H349" s="481"/>
      <c r="I349" s="481"/>
      <c r="J349" s="481"/>
      <c r="K349" s="481"/>
      <c r="L349" s="481"/>
      <c r="M349" s="481"/>
      <c r="N349" s="481"/>
      <c r="O349" s="480"/>
      <c r="P349" s="480"/>
      <c r="Q349" s="480"/>
    </row>
    <row r="350" spans="1:17" ht="22.5">
      <c r="A350" s="484"/>
      <c r="B350" s="484"/>
      <c r="C350" s="484" t="s">
        <v>496</v>
      </c>
      <c r="D350" s="483" t="s">
        <v>547</v>
      </c>
      <c r="E350" s="481">
        <v>1000</v>
      </c>
      <c r="F350" s="481">
        <v>1000</v>
      </c>
      <c r="G350" s="481">
        <v>1000</v>
      </c>
      <c r="H350" s="481"/>
      <c r="I350" s="481"/>
      <c r="J350" s="481"/>
      <c r="K350" s="481"/>
      <c r="L350" s="481"/>
      <c r="M350" s="481"/>
      <c r="N350" s="481"/>
      <c r="O350" s="480"/>
      <c r="P350" s="480"/>
      <c r="Q350" s="480"/>
    </row>
    <row r="351" spans="1:17" ht="22.5">
      <c r="A351" s="484"/>
      <c r="B351" s="484"/>
      <c r="C351" s="484" t="s">
        <v>546</v>
      </c>
      <c r="D351" s="483" t="s">
        <v>545</v>
      </c>
      <c r="E351" s="481">
        <v>53800</v>
      </c>
      <c r="F351" s="481">
        <v>53800</v>
      </c>
      <c r="G351" s="481">
        <v>53800</v>
      </c>
      <c r="H351" s="481"/>
      <c r="I351" s="481"/>
      <c r="J351" s="481"/>
      <c r="K351" s="481"/>
      <c r="L351" s="481"/>
      <c r="M351" s="481"/>
      <c r="N351" s="481"/>
      <c r="O351" s="480"/>
      <c r="P351" s="480"/>
      <c r="Q351" s="480"/>
    </row>
    <row r="352" spans="1:17" ht="24" customHeight="1">
      <c r="A352" s="484"/>
      <c r="B352" s="484"/>
      <c r="C352" s="484" t="s">
        <v>544</v>
      </c>
      <c r="D352" s="483" t="s">
        <v>543</v>
      </c>
      <c r="E352" s="481">
        <v>19240</v>
      </c>
      <c r="F352" s="481">
        <v>19240</v>
      </c>
      <c r="G352" s="481"/>
      <c r="H352" s="481">
        <v>19240</v>
      </c>
      <c r="I352" s="481"/>
      <c r="J352" s="481"/>
      <c r="K352" s="481"/>
      <c r="L352" s="481"/>
      <c r="M352" s="481"/>
      <c r="N352" s="481"/>
      <c r="O352" s="480"/>
      <c r="P352" s="480"/>
      <c r="Q352" s="480"/>
    </row>
    <row r="353" spans="1:17" ht="22.5">
      <c r="A353" s="484"/>
      <c r="B353" s="484"/>
      <c r="C353" s="484" t="s">
        <v>538</v>
      </c>
      <c r="D353" s="483" t="s">
        <v>537</v>
      </c>
      <c r="E353" s="481">
        <v>33000</v>
      </c>
      <c r="F353" s="481">
        <v>33000</v>
      </c>
      <c r="G353" s="481"/>
      <c r="H353" s="481">
        <v>33000</v>
      </c>
      <c r="I353" s="481"/>
      <c r="J353" s="481"/>
      <c r="K353" s="481"/>
      <c r="L353" s="481"/>
      <c r="M353" s="481"/>
      <c r="N353" s="481"/>
      <c r="O353" s="480"/>
      <c r="P353" s="480"/>
      <c r="Q353" s="480"/>
    </row>
    <row r="354" spans="1:17" ht="25.5" customHeight="1">
      <c r="A354" s="484"/>
      <c r="B354" s="484"/>
      <c r="C354" s="484" t="s">
        <v>588</v>
      </c>
      <c r="D354" s="483" t="s">
        <v>587</v>
      </c>
      <c r="E354" s="481">
        <v>2000</v>
      </c>
      <c r="F354" s="481">
        <v>2000</v>
      </c>
      <c r="G354" s="481"/>
      <c r="H354" s="481">
        <v>2000</v>
      </c>
      <c r="I354" s="481"/>
      <c r="J354" s="481"/>
      <c r="K354" s="481"/>
      <c r="L354" s="481"/>
      <c r="M354" s="481"/>
      <c r="N354" s="481"/>
      <c r="O354" s="480"/>
      <c r="P354" s="480"/>
      <c r="Q354" s="480"/>
    </row>
    <row r="355" spans="1:17" ht="46.5" customHeight="1">
      <c r="A355" s="484"/>
      <c r="B355" s="484"/>
      <c r="C355" s="484" t="s">
        <v>692</v>
      </c>
      <c r="D355" s="483" t="s">
        <v>691</v>
      </c>
      <c r="E355" s="481">
        <v>41000</v>
      </c>
      <c r="F355" s="481">
        <v>41000</v>
      </c>
      <c r="G355" s="481"/>
      <c r="H355" s="481">
        <v>41000</v>
      </c>
      <c r="I355" s="481"/>
      <c r="J355" s="481"/>
      <c r="K355" s="481"/>
      <c r="L355" s="481"/>
      <c r="M355" s="481"/>
      <c r="N355" s="481"/>
      <c r="O355" s="480"/>
      <c r="P355" s="480"/>
      <c r="Q355" s="480"/>
    </row>
    <row r="356" spans="1:17" ht="22.5">
      <c r="A356" s="484"/>
      <c r="B356" s="484"/>
      <c r="C356" s="484" t="s">
        <v>648</v>
      </c>
      <c r="D356" s="483" t="s">
        <v>647</v>
      </c>
      <c r="E356" s="481">
        <v>10000</v>
      </c>
      <c r="F356" s="481">
        <v>10000</v>
      </c>
      <c r="G356" s="481"/>
      <c r="H356" s="481">
        <v>10000</v>
      </c>
      <c r="I356" s="481"/>
      <c r="J356" s="481"/>
      <c r="K356" s="481"/>
      <c r="L356" s="481"/>
      <c r="M356" s="481"/>
      <c r="N356" s="481"/>
      <c r="O356" s="480"/>
      <c r="P356" s="480"/>
      <c r="Q356" s="480"/>
    </row>
    <row r="357" spans="1:17" s="20" customFormat="1" ht="27" customHeight="1">
      <c r="A357" s="489"/>
      <c r="B357" s="489" t="s">
        <v>690</v>
      </c>
      <c r="C357" s="499"/>
      <c r="D357" s="489" t="s">
        <v>689</v>
      </c>
      <c r="E357" s="486">
        <v>18960</v>
      </c>
      <c r="F357" s="486">
        <v>18960</v>
      </c>
      <c r="G357" s="486"/>
      <c r="H357" s="486"/>
      <c r="I357" s="486">
        <v>18960</v>
      </c>
      <c r="J357" s="486"/>
      <c r="K357" s="486"/>
      <c r="L357" s="486"/>
      <c r="M357" s="486"/>
      <c r="N357" s="486"/>
      <c r="O357" s="485"/>
      <c r="P357" s="485"/>
      <c r="Q357" s="485"/>
    </row>
    <row r="358" spans="1:17" ht="78.75">
      <c r="A358" s="484"/>
      <c r="B358" s="484"/>
      <c r="C358" s="484" t="s">
        <v>688</v>
      </c>
      <c r="D358" s="483" t="s">
        <v>687</v>
      </c>
      <c r="E358" s="481">
        <v>18960</v>
      </c>
      <c r="F358" s="481">
        <v>18960</v>
      </c>
      <c r="G358" s="481"/>
      <c r="H358" s="481"/>
      <c r="I358" s="481">
        <v>18960</v>
      </c>
      <c r="J358" s="481"/>
      <c r="K358" s="481"/>
      <c r="L358" s="481"/>
      <c r="M358" s="481"/>
      <c r="N358" s="481"/>
      <c r="O358" s="480"/>
      <c r="P358" s="480"/>
      <c r="Q358" s="480"/>
    </row>
    <row r="359" spans="1:17" s="20" customFormat="1" ht="22.5">
      <c r="A359" s="489"/>
      <c r="B359" s="489" t="s">
        <v>686</v>
      </c>
      <c r="C359" s="489"/>
      <c r="D359" s="488" t="s">
        <v>148</v>
      </c>
      <c r="E359" s="486">
        <v>20750</v>
      </c>
      <c r="F359" s="486">
        <v>20750</v>
      </c>
      <c r="G359" s="486"/>
      <c r="H359" s="486">
        <v>750</v>
      </c>
      <c r="I359" s="486">
        <v>20000</v>
      </c>
      <c r="J359" s="486"/>
      <c r="K359" s="486"/>
      <c r="L359" s="486"/>
      <c r="M359" s="486"/>
      <c r="N359" s="486"/>
      <c r="O359" s="485"/>
      <c r="P359" s="485"/>
      <c r="Q359" s="485"/>
    </row>
    <row r="360" spans="1:17" ht="22.5">
      <c r="A360" s="484"/>
      <c r="B360" s="484"/>
      <c r="C360" s="484" t="s">
        <v>538</v>
      </c>
      <c r="D360" s="483" t="s">
        <v>537</v>
      </c>
      <c r="E360" s="481">
        <v>750</v>
      </c>
      <c r="F360" s="481">
        <v>750</v>
      </c>
      <c r="G360" s="481"/>
      <c r="H360" s="481">
        <v>750</v>
      </c>
      <c r="I360" s="481"/>
      <c r="J360" s="481"/>
      <c r="K360" s="481"/>
      <c r="L360" s="481"/>
      <c r="M360" s="481"/>
      <c r="N360" s="481"/>
      <c r="O360" s="480"/>
      <c r="P360" s="480"/>
      <c r="Q360" s="480"/>
    </row>
    <row r="361" spans="1:17" ht="30.75" customHeight="1">
      <c r="A361" s="484"/>
      <c r="B361" s="484"/>
      <c r="C361" s="484" t="s">
        <v>502</v>
      </c>
      <c r="D361" s="483" t="s">
        <v>685</v>
      </c>
      <c r="E361" s="481">
        <v>20000</v>
      </c>
      <c r="F361" s="481">
        <v>20000</v>
      </c>
      <c r="G361" s="481"/>
      <c r="H361" s="481"/>
      <c r="I361" s="481">
        <v>20000</v>
      </c>
      <c r="J361" s="481"/>
      <c r="K361" s="481"/>
      <c r="L361" s="481"/>
      <c r="M361" s="481"/>
      <c r="N361" s="481"/>
      <c r="O361" s="480"/>
      <c r="P361" s="480"/>
      <c r="Q361" s="480"/>
    </row>
    <row r="362" spans="1:17" s="20" customFormat="1" ht="22.5">
      <c r="A362" s="489" t="s">
        <v>684</v>
      </c>
      <c r="B362" s="489"/>
      <c r="C362" s="489"/>
      <c r="D362" s="488" t="s">
        <v>220</v>
      </c>
      <c r="E362" s="486">
        <v>23544739</v>
      </c>
      <c r="F362" s="486">
        <v>23544739</v>
      </c>
      <c r="G362" s="486">
        <v>5557199</v>
      </c>
      <c r="H362" s="486">
        <v>2362729</v>
      </c>
      <c r="I362" s="486">
        <v>201800</v>
      </c>
      <c r="J362" s="486">
        <v>15423011</v>
      </c>
      <c r="K362" s="486"/>
      <c r="L362" s="486"/>
      <c r="M362" s="486"/>
      <c r="N362" s="486"/>
      <c r="O362" s="485"/>
      <c r="P362" s="485"/>
      <c r="Q362" s="485"/>
    </row>
    <row r="363" spans="1:17" s="20" customFormat="1" ht="22.5">
      <c r="A363" s="489"/>
      <c r="B363" s="489" t="s">
        <v>683</v>
      </c>
      <c r="C363" s="489"/>
      <c r="D363" s="488" t="s">
        <v>682</v>
      </c>
      <c r="E363" s="486">
        <v>1410998</v>
      </c>
      <c r="F363" s="486">
        <v>1410998</v>
      </c>
      <c r="G363" s="486">
        <v>282600</v>
      </c>
      <c r="H363" s="486">
        <v>1126198</v>
      </c>
      <c r="I363" s="486"/>
      <c r="J363" s="486">
        <v>2200</v>
      </c>
      <c r="K363" s="486"/>
      <c r="L363" s="486"/>
      <c r="M363" s="486"/>
      <c r="N363" s="486"/>
      <c r="O363" s="485"/>
      <c r="P363" s="485"/>
      <c r="Q363" s="485"/>
    </row>
    <row r="364" spans="1:17" ht="33.75">
      <c r="A364" s="484"/>
      <c r="B364" s="484"/>
      <c r="C364" s="484" t="s">
        <v>598</v>
      </c>
      <c r="D364" s="483" t="s">
        <v>597</v>
      </c>
      <c r="E364" s="481">
        <v>2200</v>
      </c>
      <c r="F364" s="481">
        <v>2200</v>
      </c>
      <c r="G364" s="481"/>
      <c r="H364" s="481"/>
      <c r="I364" s="481"/>
      <c r="J364" s="481">
        <v>2200</v>
      </c>
      <c r="K364" s="481"/>
      <c r="L364" s="481"/>
      <c r="M364" s="481"/>
      <c r="N364" s="481"/>
      <c r="O364" s="480"/>
      <c r="P364" s="480"/>
      <c r="Q364" s="480"/>
    </row>
    <row r="365" spans="1:17" ht="33.75">
      <c r="A365" s="484"/>
      <c r="B365" s="484"/>
      <c r="C365" s="484" t="s">
        <v>596</v>
      </c>
      <c r="D365" s="483" t="s">
        <v>595</v>
      </c>
      <c r="E365" s="481">
        <v>222900</v>
      </c>
      <c r="F365" s="481">
        <v>222900</v>
      </c>
      <c r="G365" s="481">
        <v>222900</v>
      </c>
      <c r="H365" s="481"/>
      <c r="I365" s="481"/>
      <c r="J365" s="481"/>
      <c r="K365" s="481"/>
      <c r="L365" s="481"/>
      <c r="M365" s="481"/>
      <c r="N365" s="481"/>
      <c r="O365" s="480"/>
      <c r="P365" s="480"/>
      <c r="Q365" s="480"/>
    </row>
    <row r="366" spans="1:17" ht="33.75">
      <c r="A366" s="484"/>
      <c r="B366" s="484"/>
      <c r="C366" s="484" t="s">
        <v>594</v>
      </c>
      <c r="D366" s="483" t="s">
        <v>593</v>
      </c>
      <c r="E366" s="481">
        <v>17100</v>
      </c>
      <c r="F366" s="481">
        <v>17100</v>
      </c>
      <c r="G366" s="481">
        <v>17100</v>
      </c>
      <c r="H366" s="481"/>
      <c r="I366" s="481"/>
      <c r="J366" s="481"/>
      <c r="K366" s="481"/>
      <c r="L366" s="481"/>
      <c r="M366" s="481"/>
      <c r="N366" s="481"/>
      <c r="O366" s="480"/>
      <c r="P366" s="480"/>
      <c r="Q366" s="480"/>
    </row>
    <row r="367" spans="1:17" ht="33.75">
      <c r="A367" s="484"/>
      <c r="B367" s="484"/>
      <c r="C367" s="484" t="s">
        <v>498</v>
      </c>
      <c r="D367" s="483" t="s">
        <v>548</v>
      </c>
      <c r="E367" s="481">
        <v>36700</v>
      </c>
      <c r="F367" s="481">
        <v>36700</v>
      </c>
      <c r="G367" s="481">
        <v>36700</v>
      </c>
      <c r="H367" s="481"/>
      <c r="I367" s="481"/>
      <c r="J367" s="481"/>
      <c r="K367" s="481"/>
      <c r="L367" s="481"/>
      <c r="M367" s="481"/>
      <c r="N367" s="481"/>
      <c r="O367" s="480"/>
      <c r="P367" s="480"/>
      <c r="Q367" s="480"/>
    </row>
    <row r="368" spans="1:17" ht="22.5">
      <c r="A368" s="484"/>
      <c r="B368" s="484"/>
      <c r="C368" s="484" t="s">
        <v>496</v>
      </c>
      <c r="D368" s="483" t="s">
        <v>547</v>
      </c>
      <c r="E368" s="481">
        <v>5900</v>
      </c>
      <c r="F368" s="481">
        <v>5900</v>
      </c>
      <c r="G368" s="481">
        <v>5900</v>
      </c>
      <c r="H368" s="481"/>
      <c r="I368" s="481"/>
      <c r="J368" s="481"/>
      <c r="K368" s="481"/>
      <c r="L368" s="481"/>
      <c r="M368" s="481"/>
      <c r="N368" s="481"/>
      <c r="O368" s="480"/>
      <c r="P368" s="480"/>
      <c r="Q368" s="480"/>
    </row>
    <row r="369" spans="1:17" ht="24.75" customHeight="1">
      <c r="A369" s="484"/>
      <c r="B369" s="484"/>
      <c r="C369" s="484" t="s">
        <v>544</v>
      </c>
      <c r="D369" s="483" t="s">
        <v>543</v>
      </c>
      <c r="E369" s="481">
        <v>24000</v>
      </c>
      <c r="F369" s="481">
        <v>24000</v>
      </c>
      <c r="G369" s="481"/>
      <c r="H369" s="481">
        <v>24000</v>
      </c>
      <c r="I369" s="481"/>
      <c r="J369" s="481"/>
      <c r="K369" s="481"/>
      <c r="L369" s="481"/>
      <c r="M369" s="481"/>
      <c r="N369" s="481"/>
      <c r="O369" s="480"/>
      <c r="P369" s="480"/>
      <c r="Q369" s="480"/>
    </row>
    <row r="370" spans="1:17" ht="22.5">
      <c r="A370" s="484"/>
      <c r="B370" s="484"/>
      <c r="C370" s="484" t="s">
        <v>678</v>
      </c>
      <c r="D370" s="483" t="s">
        <v>677</v>
      </c>
      <c r="E370" s="481">
        <v>260000</v>
      </c>
      <c r="F370" s="481">
        <v>260000</v>
      </c>
      <c r="G370" s="481"/>
      <c r="H370" s="481">
        <v>260000</v>
      </c>
      <c r="I370" s="481"/>
      <c r="J370" s="481"/>
      <c r="K370" s="481"/>
      <c r="L370" s="481"/>
      <c r="M370" s="481"/>
      <c r="N370" s="481"/>
      <c r="O370" s="480"/>
      <c r="P370" s="480"/>
      <c r="Q370" s="480"/>
    </row>
    <row r="371" spans="1:17" ht="12.75">
      <c r="A371" s="484"/>
      <c r="B371" s="484"/>
      <c r="C371" s="484" t="s">
        <v>542</v>
      </c>
      <c r="D371" s="483" t="s">
        <v>541</v>
      </c>
      <c r="E371" s="481">
        <v>60000</v>
      </c>
      <c r="F371" s="481">
        <v>60000</v>
      </c>
      <c r="G371" s="481"/>
      <c r="H371" s="481">
        <v>60000</v>
      </c>
      <c r="I371" s="481"/>
      <c r="J371" s="481"/>
      <c r="K371" s="481"/>
      <c r="L371" s="481"/>
      <c r="M371" s="481"/>
      <c r="N371" s="481"/>
      <c r="O371" s="480"/>
      <c r="P371" s="480"/>
      <c r="Q371" s="480"/>
    </row>
    <row r="372" spans="1:17" ht="22.5">
      <c r="A372" s="484"/>
      <c r="B372" s="484"/>
      <c r="C372" s="484" t="s">
        <v>540</v>
      </c>
      <c r="D372" s="483" t="s">
        <v>539</v>
      </c>
      <c r="E372" s="481">
        <v>6000</v>
      </c>
      <c r="F372" s="481">
        <v>6000</v>
      </c>
      <c r="G372" s="481"/>
      <c r="H372" s="481">
        <v>6000</v>
      </c>
      <c r="I372" s="481"/>
      <c r="J372" s="481"/>
      <c r="K372" s="481"/>
      <c r="L372" s="481"/>
      <c r="M372" s="481"/>
      <c r="N372" s="481"/>
      <c r="O372" s="480"/>
      <c r="P372" s="480"/>
      <c r="Q372" s="480"/>
    </row>
    <row r="373" spans="1:17" ht="22.5">
      <c r="A373" s="484"/>
      <c r="B373" s="484"/>
      <c r="C373" s="484" t="s">
        <v>592</v>
      </c>
      <c r="D373" s="483" t="s">
        <v>591</v>
      </c>
      <c r="E373" s="481">
        <v>500</v>
      </c>
      <c r="F373" s="481">
        <v>500</v>
      </c>
      <c r="G373" s="481"/>
      <c r="H373" s="481">
        <v>500</v>
      </c>
      <c r="I373" s="481"/>
      <c r="J373" s="481"/>
      <c r="K373" s="481"/>
      <c r="L373" s="481"/>
      <c r="M373" s="481"/>
      <c r="N373" s="481"/>
      <c r="O373" s="480"/>
      <c r="P373" s="480"/>
      <c r="Q373" s="480"/>
    </row>
    <row r="374" spans="1:17" ht="22.5">
      <c r="A374" s="484"/>
      <c r="B374" s="484"/>
      <c r="C374" s="484" t="s">
        <v>538</v>
      </c>
      <c r="D374" s="483" t="s">
        <v>537</v>
      </c>
      <c r="E374" s="481">
        <v>13500</v>
      </c>
      <c r="F374" s="481">
        <v>13500</v>
      </c>
      <c r="G374" s="481"/>
      <c r="H374" s="481">
        <v>13500</v>
      </c>
      <c r="I374" s="481"/>
      <c r="J374" s="481"/>
      <c r="K374" s="481"/>
      <c r="L374" s="481"/>
      <c r="M374" s="481"/>
      <c r="N374" s="481"/>
      <c r="O374" s="480"/>
      <c r="P374" s="480"/>
      <c r="Q374" s="480"/>
    </row>
    <row r="375" spans="1:17" ht="22.5">
      <c r="A375" s="484"/>
      <c r="B375" s="484"/>
      <c r="C375" s="484" t="s">
        <v>681</v>
      </c>
      <c r="D375" s="483" t="s">
        <v>680</v>
      </c>
      <c r="E375" s="481">
        <v>745000</v>
      </c>
      <c r="F375" s="481">
        <v>745000</v>
      </c>
      <c r="G375" s="481"/>
      <c r="H375" s="481">
        <v>745000</v>
      </c>
      <c r="I375" s="481"/>
      <c r="J375" s="481"/>
      <c r="K375" s="481"/>
      <c r="L375" s="481"/>
      <c r="M375" s="481"/>
      <c r="N375" s="481"/>
      <c r="O375" s="480"/>
      <c r="P375" s="480"/>
      <c r="Q375" s="480"/>
    </row>
    <row r="376" spans="1:17" ht="56.25">
      <c r="A376" s="484"/>
      <c r="B376" s="484"/>
      <c r="C376" s="484" t="s">
        <v>656</v>
      </c>
      <c r="D376" s="483" t="s">
        <v>652</v>
      </c>
      <c r="E376" s="481">
        <v>500</v>
      </c>
      <c r="F376" s="481">
        <v>500</v>
      </c>
      <c r="G376" s="481"/>
      <c r="H376" s="481">
        <v>500</v>
      </c>
      <c r="I376" s="481"/>
      <c r="J376" s="481"/>
      <c r="K376" s="481"/>
      <c r="L376" s="481"/>
      <c r="M376" s="481"/>
      <c r="N376" s="481"/>
      <c r="O376" s="480"/>
      <c r="P376" s="480"/>
      <c r="Q376" s="480"/>
    </row>
    <row r="377" spans="1:17" ht="56.25">
      <c r="A377" s="484"/>
      <c r="B377" s="484"/>
      <c r="C377" s="484" t="s">
        <v>590</v>
      </c>
      <c r="D377" s="483" t="s">
        <v>655</v>
      </c>
      <c r="E377" s="481">
        <v>5000</v>
      </c>
      <c r="F377" s="481">
        <v>5000</v>
      </c>
      <c r="G377" s="481"/>
      <c r="H377" s="481">
        <v>5000</v>
      </c>
      <c r="I377" s="481"/>
      <c r="J377" s="481"/>
      <c r="K377" s="481"/>
      <c r="L377" s="481"/>
      <c r="M377" s="481"/>
      <c r="N377" s="481"/>
      <c r="O377" s="480"/>
      <c r="P377" s="480"/>
      <c r="Q377" s="480"/>
    </row>
    <row r="378" spans="1:17" ht="22.5">
      <c r="A378" s="484"/>
      <c r="B378" s="484"/>
      <c r="C378" s="484" t="s">
        <v>588</v>
      </c>
      <c r="D378" s="483" t="s">
        <v>587</v>
      </c>
      <c r="E378" s="481">
        <v>200</v>
      </c>
      <c r="F378" s="481">
        <v>200</v>
      </c>
      <c r="G378" s="481"/>
      <c r="H378" s="481">
        <v>200</v>
      </c>
      <c r="I378" s="481"/>
      <c r="J378" s="481"/>
      <c r="K378" s="481"/>
      <c r="L378" s="481"/>
      <c r="M378" s="481"/>
      <c r="N378" s="481"/>
      <c r="O378" s="480"/>
      <c r="P378" s="480"/>
      <c r="Q378" s="480"/>
    </row>
    <row r="379" spans="1:17" ht="12.75">
      <c r="A379" s="484"/>
      <c r="B379" s="484"/>
      <c r="C379" s="484" t="s">
        <v>586</v>
      </c>
      <c r="D379" s="483" t="s">
        <v>585</v>
      </c>
      <c r="E379" s="481">
        <v>10000</v>
      </c>
      <c r="F379" s="481">
        <v>10000</v>
      </c>
      <c r="G379" s="481"/>
      <c r="H379" s="481">
        <v>10000</v>
      </c>
      <c r="I379" s="481"/>
      <c r="J379" s="481"/>
      <c r="K379" s="481"/>
      <c r="L379" s="481"/>
      <c r="M379" s="481"/>
      <c r="N379" s="481"/>
      <c r="O379" s="480"/>
      <c r="P379" s="480"/>
      <c r="Q379" s="480"/>
    </row>
    <row r="380" spans="1:17" ht="22.5">
      <c r="A380" s="484"/>
      <c r="B380" s="484"/>
      <c r="C380" s="484" t="s">
        <v>676</v>
      </c>
      <c r="D380" s="483" t="s">
        <v>675</v>
      </c>
      <c r="E380" s="481">
        <v>1498</v>
      </c>
      <c r="F380" s="481">
        <v>1498</v>
      </c>
      <c r="G380" s="481"/>
      <c r="H380" s="481">
        <v>1498</v>
      </c>
      <c r="I380" s="481"/>
      <c r="J380" s="481"/>
      <c r="K380" s="481"/>
      <c r="L380" s="481"/>
      <c r="M380" s="481"/>
      <c r="N380" s="481"/>
      <c r="O380" s="480"/>
      <c r="P380" s="480"/>
      <c r="Q380" s="480"/>
    </row>
    <row r="381" spans="1:17" s="20" customFormat="1" ht="22.5" customHeight="1">
      <c r="A381" s="489"/>
      <c r="B381" s="489" t="s">
        <v>679</v>
      </c>
      <c r="C381" s="489"/>
      <c r="D381" s="488" t="s">
        <v>221</v>
      </c>
      <c r="E381" s="486">
        <v>324000</v>
      </c>
      <c r="F381" s="486">
        <v>324000</v>
      </c>
      <c r="G381" s="486">
        <v>278000</v>
      </c>
      <c r="H381" s="486">
        <v>45650</v>
      </c>
      <c r="I381" s="486"/>
      <c r="J381" s="486">
        <v>350</v>
      </c>
      <c r="K381" s="486"/>
      <c r="L381" s="486"/>
      <c r="M381" s="486"/>
      <c r="N381" s="486"/>
      <c r="O381" s="485"/>
      <c r="P381" s="485"/>
      <c r="Q381" s="485"/>
    </row>
    <row r="382" spans="1:17" ht="33.75">
      <c r="A382" s="484"/>
      <c r="B382" s="484"/>
      <c r="C382" s="484" t="s">
        <v>598</v>
      </c>
      <c r="D382" s="483" t="s">
        <v>597</v>
      </c>
      <c r="E382" s="481">
        <v>350</v>
      </c>
      <c r="F382" s="481">
        <v>350</v>
      </c>
      <c r="G382" s="481"/>
      <c r="H382" s="481"/>
      <c r="I382" s="481"/>
      <c r="J382" s="481">
        <v>350</v>
      </c>
      <c r="K382" s="481"/>
      <c r="L382" s="481"/>
      <c r="M382" s="481"/>
      <c r="N382" s="481"/>
      <c r="O382" s="480"/>
      <c r="P382" s="480"/>
      <c r="Q382" s="480"/>
    </row>
    <row r="383" spans="1:17" ht="33.75">
      <c r="A383" s="484"/>
      <c r="B383" s="484"/>
      <c r="C383" s="484" t="s">
        <v>596</v>
      </c>
      <c r="D383" s="483" t="s">
        <v>595</v>
      </c>
      <c r="E383" s="481">
        <v>222700</v>
      </c>
      <c r="F383" s="481">
        <v>222700</v>
      </c>
      <c r="G383" s="481">
        <v>222700</v>
      </c>
      <c r="H383" s="481"/>
      <c r="I383" s="481"/>
      <c r="J383" s="481"/>
      <c r="K383" s="481"/>
      <c r="L383" s="481"/>
      <c r="M383" s="481"/>
      <c r="N383" s="481"/>
      <c r="O383" s="480"/>
      <c r="P383" s="480"/>
      <c r="Q383" s="480"/>
    </row>
    <row r="384" spans="1:17" ht="33.75">
      <c r="A384" s="484"/>
      <c r="B384" s="484"/>
      <c r="C384" s="484" t="s">
        <v>594</v>
      </c>
      <c r="D384" s="483" t="s">
        <v>593</v>
      </c>
      <c r="E384" s="481">
        <v>13400</v>
      </c>
      <c r="F384" s="481">
        <v>13400</v>
      </c>
      <c r="G384" s="481">
        <v>13400</v>
      </c>
      <c r="H384" s="481"/>
      <c r="I384" s="481"/>
      <c r="J384" s="481"/>
      <c r="K384" s="481"/>
      <c r="L384" s="481"/>
      <c r="M384" s="481"/>
      <c r="N384" s="481"/>
      <c r="O384" s="480"/>
      <c r="P384" s="480"/>
      <c r="Q384" s="480"/>
    </row>
    <row r="385" spans="1:17" ht="33.75">
      <c r="A385" s="484"/>
      <c r="B385" s="484"/>
      <c r="C385" s="484" t="s">
        <v>498</v>
      </c>
      <c r="D385" s="483" t="s">
        <v>548</v>
      </c>
      <c r="E385" s="481">
        <v>36100</v>
      </c>
      <c r="F385" s="481">
        <v>36100</v>
      </c>
      <c r="G385" s="481">
        <v>36100</v>
      </c>
      <c r="H385" s="481"/>
      <c r="I385" s="481"/>
      <c r="J385" s="481"/>
      <c r="K385" s="481"/>
      <c r="L385" s="481"/>
      <c r="M385" s="481"/>
      <c r="N385" s="481"/>
      <c r="O385" s="480"/>
      <c r="P385" s="480"/>
      <c r="Q385" s="480"/>
    </row>
    <row r="386" spans="1:17" ht="22.5">
      <c r="A386" s="484"/>
      <c r="B386" s="484"/>
      <c r="C386" s="484" t="s">
        <v>496</v>
      </c>
      <c r="D386" s="483" t="s">
        <v>547</v>
      </c>
      <c r="E386" s="481">
        <v>5800</v>
      </c>
      <c r="F386" s="481">
        <v>5800</v>
      </c>
      <c r="G386" s="481">
        <v>5800</v>
      </c>
      <c r="H386" s="481"/>
      <c r="I386" s="481"/>
      <c r="J386" s="481"/>
      <c r="K386" s="481"/>
      <c r="L386" s="481"/>
      <c r="M386" s="481"/>
      <c r="N386" s="481"/>
      <c r="O386" s="480"/>
      <c r="P386" s="480"/>
      <c r="Q386" s="480"/>
    </row>
    <row r="387" spans="1:17" ht="24.75" customHeight="1">
      <c r="A387" s="484"/>
      <c r="B387" s="484"/>
      <c r="C387" s="484" t="s">
        <v>544</v>
      </c>
      <c r="D387" s="483" t="s">
        <v>543</v>
      </c>
      <c r="E387" s="481">
        <v>4000</v>
      </c>
      <c r="F387" s="481">
        <v>4000</v>
      </c>
      <c r="G387" s="481"/>
      <c r="H387" s="481">
        <v>4000</v>
      </c>
      <c r="I387" s="481"/>
      <c r="J387" s="481"/>
      <c r="K387" s="481"/>
      <c r="L387" s="481"/>
      <c r="M387" s="481"/>
      <c r="N387" s="481"/>
      <c r="O387" s="480"/>
      <c r="P387" s="480"/>
      <c r="Q387" s="480"/>
    </row>
    <row r="388" spans="1:17" ht="22.5">
      <c r="A388" s="484"/>
      <c r="B388" s="484"/>
      <c r="C388" s="484" t="s">
        <v>678</v>
      </c>
      <c r="D388" s="483" t="s">
        <v>677</v>
      </c>
      <c r="E388" s="481">
        <v>3000</v>
      </c>
      <c r="F388" s="481">
        <v>3000</v>
      </c>
      <c r="G388" s="481"/>
      <c r="H388" s="481">
        <v>3000</v>
      </c>
      <c r="I388" s="481"/>
      <c r="J388" s="481"/>
      <c r="K388" s="481"/>
      <c r="L388" s="481"/>
      <c r="M388" s="481"/>
      <c r="N388" s="481"/>
      <c r="O388" s="480"/>
      <c r="P388" s="480"/>
      <c r="Q388" s="480"/>
    </row>
    <row r="389" spans="1:17" ht="33.75">
      <c r="A389" s="484"/>
      <c r="B389" s="484"/>
      <c r="C389" s="484" t="s">
        <v>650</v>
      </c>
      <c r="D389" s="483" t="s">
        <v>649</v>
      </c>
      <c r="E389" s="481">
        <v>300</v>
      </c>
      <c r="F389" s="481">
        <v>300</v>
      </c>
      <c r="G389" s="481"/>
      <c r="H389" s="481">
        <v>300</v>
      </c>
      <c r="I389" s="481"/>
      <c r="J389" s="481"/>
      <c r="K389" s="481"/>
      <c r="L389" s="481"/>
      <c r="M389" s="481"/>
      <c r="N389" s="481"/>
      <c r="O389" s="480"/>
      <c r="P389" s="480"/>
      <c r="Q389" s="480"/>
    </row>
    <row r="390" spans="1:17" ht="12.75">
      <c r="A390" s="484"/>
      <c r="B390" s="484"/>
      <c r="C390" s="484" t="s">
        <v>542</v>
      </c>
      <c r="D390" s="483" t="s">
        <v>541</v>
      </c>
      <c r="E390" s="481">
        <v>11970</v>
      </c>
      <c r="F390" s="481">
        <v>11970</v>
      </c>
      <c r="G390" s="481"/>
      <c r="H390" s="481">
        <v>11970</v>
      </c>
      <c r="I390" s="481"/>
      <c r="J390" s="481"/>
      <c r="K390" s="481"/>
      <c r="L390" s="481"/>
      <c r="M390" s="481"/>
      <c r="N390" s="481"/>
      <c r="O390" s="480"/>
      <c r="P390" s="480"/>
      <c r="Q390" s="480"/>
    </row>
    <row r="391" spans="1:17" ht="22.5">
      <c r="A391" s="484"/>
      <c r="B391" s="484"/>
      <c r="C391" s="484" t="s">
        <v>540</v>
      </c>
      <c r="D391" s="483" t="s">
        <v>539</v>
      </c>
      <c r="E391" s="481">
        <v>1000</v>
      </c>
      <c r="F391" s="481">
        <v>1000</v>
      </c>
      <c r="G391" s="481"/>
      <c r="H391" s="481">
        <v>1000</v>
      </c>
      <c r="I391" s="481"/>
      <c r="J391" s="481"/>
      <c r="K391" s="481"/>
      <c r="L391" s="481"/>
      <c r="M391" s="481"/>
      <c r="N391" s="481"/>
      <c r="O391" s="480"/>
      <c r="P391" s="480"/>
      <c r="Q391" s="480"/>
    </row>
    <row r="392" spans="1:17" ht="22.5">
      <c r="A392" s="484"/>
      <c r="B392" s="484"/>
      <c r="C392" s="484" t="s">
        <v>592</v>
      </c>
      <c r="D392" s="483" t="s">
        <v>591</v>
      </c>
      <c r="E392" s="481">
        <v>200</v>
      </c>
      <c r="F392" s="481">
        <v>200</v>
      </c>
      <c r="G392" s="481"/>
      <c r="H392" s="481">
        <v>200</v>
      </c>
      <c r="I392" s="481"/>
      <c r="J392" s="481"/>
      <c r="K392" s="481"/>
      <c r="L392" s="481"/>
      <c r="M392" s="481"/>
      <c r="N392" s="481"/>
      <c r="O392" s="480"/>
      <c r="P392" s="480"/>
      <c r="Q392" s="480"/>
    </row>
    <row r="393" spans="1:17" ht="22.5">
      <c r="A393" s="484"/>
      <c r="B393" s="484"/>
      <c r="C393" s="484" t="s">
        <v>538</v>
      </c>
      <c r="D393" s="483" t="s">
        <v>537</v>
      </c>
      <c r="E393" s="481">
        <v>3000</v>
      </c>
      <c r="F393" s="481">
        <v>3000</v>
      </c>
      <c r="G393" s="481"/>
      <c r="H393" s="481">
        <v>3000</v>
      </c>
      <c r="I393" s="481"/>
      <c r="J393" s="481"/>
      <c r="K393" s="481"/>
      <c r="L393" s="481"/>
      <c r="M393" s="481"/>
      <c r="N393" s="481"/>
      <c r="O393" s="480"/>
      <c r="P393" s="480"/>
      <c r="Q393" s="480"/>
    </row>
    <row r="394" spans="1:17" ht="33.75">
      <c r="A394" s="484"/>
      <c r="B394" s="484"/>
      <c r="C394" s="484" t="s">
        <v>658</v>
      </c>
      <c r="D394" s="483" t="s">
        <v>657</v>
      </c>
      <c r="E394" s="481">
        <v>1000</v>
      </c>
      <c r="F394" s="481">
        <v>1000</v>
      </c>
      <c r="G394" s="481"/>
      <c r="H394" s="481">
        <v>1000</v>
      </c>
      <c r="I394" s="481"/>
      <c r="J394" s="481"/>
      <c r="K394" s="481"/>
      <c r="L394" s="481"/>
      <c r="M394" s="481"/>
      <c r="N394" s="481"/>
      <c r="O394" s="480"/>
      <c r="P394" s="480"/>
      <c r="Q394" s="480"/>
    </row>
    <row r="395" spans="1:17" ht="56.25">
      <c r="A395" s="484"/>
      <c r="B395" s="484"/>
      <c r="C395" s="484" t="s">
        <v>656</v>
      </c>
      <c r="D395" s="483" t="s">
        <v>652</v>
      </c>
      <c r="E395" s="481">
        <v>1000</v>
      </c>
      <c r="F395" s="481">
        <v>1000</v>
      </c>
      <c r="G395" s="481"/>
      <c r="H395" s="481">
        <v>1000</v>
      </c>
      <c r="I395" s="481"/>
      <c r="J395" s="481"/>
      <c r="K395" s="481"/>
      <c r="L395" s="481"/>
      <c r="M395" s="481"/>
      <c r="N395" s="481"/>
      <c r="O395" s="480"/>
      <c r="P395" s="480"/>
      <c r="Q395" s="480"/>
    </row>
    <row r="396" spans="1:17" ht="56.25">
      <c r="A396" s="484"/>
      <c r="B396" s="484"/>
      <c r="C396" s="484" t="s">
        <v>590</v>
      </c>
      <c r="D396" s="483" t="s">
        <v>670</v>
      </c>
      <c r="E396" s="481">
        <v>1000</v>
      </c>
      <c r="F396" s="481">
        <v>1000</v>
      </c>
      <c r="G396" s="481"/>
      <c r="H396" s="481">
        <v>1000</v>
      </c>
      <c r="I396" s="481"/>
      <c r="J396" s="481"/>
      <c r="K396" s="481"/>
      <c r="L396" s="481"/>
      <c r="M396" s="481"/>
      <c r="N396" s="481"/>
      <c r="O396" s="480"/>
      <c r="P396" s="480"/>
      <c r="Q396" s="480"/>
    </row>
    <row r="397" spans="1:17" ht="25.5" customHeight="1">
      <c r="A397" s="484"/>
      <c r="B397" s="484"/>
      <c r="C397" s="484" t="s">
        <v>588</v>
      </c>
      <c r="D397" s="483" t="s">
        <v>587</v>
      </c>
      <c r="E397" s="481">
        <v>1500</v>
      </c>
      <c r="F397" s="481">
        <v>1500</v>
      </c>
      <c r="G397" s="481"/>
      <c r="H397" s="481">
        <v>1500</v>
      </c>
      <c r="I397" s="481"/>
      <c r="J397" s="481"/>
      <c r="K397" s="481"/>
      <c r="L397" s="481"/>
      <c r="M397" s="481"/>
      <c r="N397" s="481"/>
      <c r="O397" s="480"/>
      <c r="P397" s="480"/>
      <c r="Q397" s="480"/>
    </row>
    <row r="398" spans="1:17" ht="22.5">
      <c r="A398" s="484"/>
      <c r="B398" s="484"/>
      <c r="C398" s="484" t="s">
        <v>536</v>
      </c>
      <c r="D398" s="483" t="s">
        <v>560</v>
      </c>
      <c r="E398" s="481">
        <v>4500</v>
      </c>
      <c r="F398" s="481">
        <v>4500</v>
      </c>
      <c r="G398" s="481"/>
      <c r="H398" s="481">
        <v>4500</v>
      </c>
      <c r="I398" s="481"/>
      <c r="J398" s="481"/>
      <c r="K398" s="481"/>
      <c r="L398" s="481"/>
      <c r="M398" s="481"/>
      <c r="N398" s="481"/>
      <c r="O398" s="480"/>
      <c r="P398" s="480"/>
      <c r="Q398" s="480"/>
    </row>
    <row r="399" spans="1:17" ht="12.75">
      <c r="A399" s="484"/>
      <c r="B399" s="484"/>
      <c r="C399" s="484" t="s">
        <v>586</v>
      </c>
      <c r="D399" s="483" t="s">
        <v>585</v>
      </c>
      <c r="E399" s="481">
        <v>7000</v>
      </c>
      <c r="F399" s="481">
        <v>7000</v>
      </c>
      <c r="G399" s="481"/>
      <c r="H399" s="481">
        <v>7000</v>
      </c>
      <c r="I399" s="481"/>
      <c r="J399" s="481"/>
      <c r="K399" s="481"/>
      <c r="L399" s="481"/>
      <c r="M399" s="481"/>
      <c r="N399" s="481"/>
      <c r="O399" s="480"/>
      <c r="P399" s="480"/>
      <c r="Q399" s="480"/>
    </row>
    <row r="400" spans="1:17" ht="22.5">
      <c r="A400" s="484"/>
      <c r="B400" s="484"/>
      <c r="C400" s="484" t="s">
        <v>676</v>
      </c>
      <c r="D400" s="483" t="s">
        <v>675</v>
      </c>
      <c r="E400" s="481">
        <v>3180</v>
      </c>
      <c r="F400" s="481">
        <v>3180</v>
      </c>
      <c r="G400" s="481"/>
      <c r="H400" s="481">
        <v>3180</v>
      </c>
      <c r="I400" s="481"/>
      <c r="J400" s="481"/>
      <c r="K400" s="481"/>
      <c r="L400" s="481"/>
      <c r="M400" s="481"/>
      <c r="N400" s="481"/>
      <c r="O400" s="480"/>
      <c r="P400" s="480"/>
      <c r="Q400" s="480"/>
    </row>
    <row r="401" spans="1:17" ht="22.5">
      <c r="A401" s="484"/>
      <c r="B401" s="484"/>
      <c r="C401" s="484" t="s">
        <v>648</v>
      </c>
      <c r="D401" s="483" t="s">
        <v>647</v>
      </c>
      <c r="E401" s="481">
        <v>1000</v>
      </c>
      <c r="F401" s="481">
        <v>1000</v>
      </c>
      <c r="G401" s="481"/>
      <c r="H401" s="481">
        <v>1000</v>
      </c>
      <c r="I401" s="481"/>
      <c r="J401" s="481"/>
      <c r="K401" s="481"/>
      <c r="L401" s="481"/>
      <c r="M401" s="481"/>
      <c r="N401" s="481"/>
      <c r="O401" s="480"/>
      <c r="P401" s="480"/>
      <c r="Q401" s="480"/>
    </row>
    <row r="402" spans="1:17" ht="22.5" customHeight="1">
      <c r="A402" s="484"/>
      <c r="B402" s="484"/>
      <c r="C402" s="484" t="s">
        <v>584</v>
      </c>
      <c r="D402" s="483" t="s">
        <v>583</v>
      </c>
      <c r="E402" s="481">
        <v>1000</v>
      </c>
      <c r="F402" s="481">
        <v>1000</v>
      </c>
      <c r="G402" s="481"/>
      <c r="H402" s="481">
        <v>1000</v>
      </c>
      <c r="I402" s="481"/>
      <c r="J402" s="481"/>
      <c r="K402" s="481"/>
      <c r="L402" s="481"/>
      <c r="M402" s="481"/>
      <c r="N402" s="481"/>
      <c r="O402" s="480"/>
      <c r="P402" s="480"/>
      <c r="Q402" s="480"/>
    </row>
    <row r="403" spans="1:17" ht="49.5" customHeight="1">
      <c r="A403" s="484"/>
      <c r="B403" s="484"/>
      <c r="C403" s="484" t="s">
        <v>551</v>
      </c>
      <c r="D403" s="483" t="s">
        <v>646</v>
      </c>
      <c r="E403" s="481">
        <v>1000</v>
      </c>
      <c r="F403" s="481">
        <v>1000</v>
      </c>
      <c r="G403" s="481"/>
      <c r="H403" s="481">
        <v>1000</v>
      </c>
      <c r="I403" s="481"/>
      <c r="J403" s="481"/>
      <c r="K403" s="481"/>
      <c r="L403" s="481"/>
      <c r="M403" s="481"/>
      <c r="N403" s="481"/>
      <c r="O403" s="480"/>
      <c r="P403" s="480"/>
      <c r="Q403" s="480"/>
    </row>
    <row r="404" spans="1:17" s="20" customFormat="1" ht="123.75">
      <c r="A404" s="489"/>
      <c r="B404" s="489" t="s">
        <v>674</v>
      </c>
      <c r="C404" s="489"/>
      <c r="D404" s="488" t="s">
        <v>673</v>
      </c>
      <c r="E404" s="486">
        <v>12043248</v>
      </c>
      <c r="F404" s="486">
        <v>12043248</v>
      </c>
      <c r="G404" s="486">
        <v>226100</v>
      </c>
      <c r="H404" s="486">
        <v>192322</v>
      </c>
      <c r="I404" s="486"/>
      <c r="J404" s="486">
        <v>11624826</v>
      </c>
      <c r="K404" s="486"/>
      <c r="L404" s="486"/>
      <c r="M404" s="486"/>
      <c r="N404" s="486"/>
      <c r="O404" s="485"/>
      <c r="P404" s="485"/>
      <c r="Q404" s="485"/>
    </row>
    <row r="405" spans="1:17" ht="46.5" customHeight="1">
      <c r="A405" s="484"/>
      <c r="B405" s="484"/>
      <c r="C405" s="484" t="s">
        <v>672</v>
      </c>
      <c r="D405" s="483" t="s">
        <v>671</v>
      </c>
      <c r="E405" s="481">
        <v>70000</v>
      </c>
      <c r="F405" s="481">
        <v>70000</v>
      </c>
      <c r="G405" s="481"/>
      <c r="H405" s="481">
        <v>70000</v>
      </c>
      <c r="I405" s="481"/>
      <c r="J405" s="481"/>
      <c r="K405" s="481"/>
      <c r="L405" s="481"/>
      <c r="M405" s="481"/>
      <c r="N405" s="481"/>
      <c r="O405" s="480"/>
      <c r="P405" s="480"/>
      <c r="Q405" s="480"/>
    </row>
    <row r="406" spans="1:17" ht="22.5">
      <c r="A406" s="484"/>
      <c r="B406" s="484"/>
      <c r="C406" s="484" t="s">
        <v>640</v>
      </c>
      <c r="D406" s="483" t="s">
        <v>639</v>
      </c>
      <c r="E406" s="481">
        <v>11624826</v>
      </c>
      <c r="F406" s="481">
        <v>11624826</v>
      </c>
      <c r="G406" s="481"/>
      <c r="H406" s="481"/>
      <c r="I406" s="481"/>
      <c r="J406" s="481">
        <v>11624826</v>
      </c>
      <c r="K406" s="481"/>
      <c r="L406" s="481"/>
      <c r="M406" s="481"/>
      <c r="N406" s="481"/>
      <c r="O406" s="480"/>
      <c r="P406" s="480"/>
      <c r="Q406" s="480"/>
    </row>
    <row r="407" spans="1:17" ht="33.75">
      <c r="A407" s="484"/>
      <c r="B407" s="484"/>
      <c r="C407" s="484" t="s">
        <v>596</v>
      </c>
      <c r="D407" s="483" t="s">
        <v>595</v>
      </c>
      <c r="E407" s="481">
        <v>175500</v>
      </c>
      <c r="F407" s="481">
        <v>175500</v>
      </c>
      <c r="G407" s="481">
        <v>175500</v>
      </c>
      <c r="H407" s="481"/>
      <c r="I407" s="481"/>
      <c r="J407" s="481"/>
      <c r="K407" s="481"/>
      <c r="L407" s="481"/>
      <c r="M407" s="481"/>
      <c r="N407" s="481"/>
      <c r="O407" s="480"/>
      <c r="P407" s="480"/>
      <c r="Q407" s="480"/>
    </row>
    <row r="408" spans="1:17" ht="33.75">
      <c r="A408" s="484"/>
      <c r="B408" s="484"/>
      <c r="C408" s="484" t="s">
        <v>594</v>
      </c>
      <c r="D408" s="483" t="s">
        <v>593</v>
      </c>
      <c r="E408" s="481">
        <v>13500</v>
      </c>
      <c r="F408" s="481">
        <v>13500</v>
      </c>
      <c r="G408" s="481">
        <v>13500</v>
      </c>
      <c r="H408" s="481"/>
      <c r="I408" s="481"/>
      <c r="J408" s="481"/>
      <c r="K408" s="481"/>
      <c r="L408" s="481"/>
      <c r="M408" s="481"/>
      <c r="N408" s="481"/>
      <c r="O408" s="480"/>
      <c r="P408" s="480"/>
      <c r="Q408" s="480"/>
    </row>
    <row r="409" spans="1:17" ht="33.75">
      <c r="A409" s="484"/>
      <c r="B409" s="484"/>
      <c r="C409" s="484" t="s">
        <v>498</v>
      </c>
      <c r="D409" s="483" t="s">
        <v>548</v>
      </c>
      <c r="E409" s="481">
        <v>28900</v>
      </c>
      <c r="F409" s="481">
        <v>28900</v>
      </c>
      <c r="G409" s="481">
        <v>28900</v>
      </c>
      <c r="H409" s="481"/>
      <c r="I409" s="481"/>
      <c r="J409" s="481"/>
      <c r="K409" s="481"/>
      <c r="L409" s="481"/>
      <c r="M409" s="481"/>
      <c r="N409" s="481"/>
      <c r="O409" s="480"/>
      <c r="P409" s="480"/>
      <c r="Q409" s="480"/>
    </row>
    <row r="410" spans="1:17" ht="22.5">
      <c r="A410" s="484"/>
      <c r="B410" s="484"/>
      <c r="C410" s="484" t="s">
        <v>496</v>
      </c>
      <c r="D410" s="483" t="s">
        <v>547</v>
      </c>
      <c r="E410" s="481">
        <v>4700</v>
      </c>
      <c r="F410" s="481">
        <v>4700</v>
      </c>
      <c r="G410" s="481">
        <v>4700</v>
      </c>
      <c r="H410" s="481"/>
      <c r="I410" s="481"/>
      <c r="J410" s="481"/>
      <c r="K410" s="481"/>
      <c r="L410" s="481"/>
      <c r="M410" s="481"/>
      <c r="N410" s="481"/>
      <c r="O410" s="480"/>
      <c r="P410" s="480"/>
      <c r="Q410" s="480"/>
    </row>
    <row r="411" spans="1:17" ht="22.5">
      <c r="A411" s="484"/>
      <c r="B411" s="484"/>
      <c r="C411" s="484" t="s">
        <v>546</v>
      </c>
      <c r="D411" s="483" t="s">
        <v>545</v>
      </c>
      <c r="E411" s="481">
        <v>3500</v>
      </c>
      <c r="F411" s="481">
        <v>3500</v>
      </c>
      <c r="G411" s="481">
        <v>3500</v>
      </c>
      <c r="H411" s="481"/>
      <c r="I411" s="481"/>
      <c r="J411" s="481"/>
      <c r="K411" s="481"/>
      <c r="L411" s="481"/>
      <c r="M411" s="481"/>
      <c r="N411" s="481"/>
      <c r="O411" s="480"/>
      <c r="P411" s="480"/>
      <c r="Q411" s="480"/>
    </row>
    <row r="412" spans="1:17" ht="24" customHeight="1">
      <c r="A412" s="484"/>
      <c r="B412" s="484"/>
      <c r="C412" s="484" t="s">
        <v>544</v>
      </c>
      <c r="D412" s="483" t="s">
        <v>543</v>
      </c>
      <c r="E412" s="481">
        <v>30200</v>
      </c>
      <c r="F412" s="481">
        <v>30200</v>
      </c>
      <c r="G412" s="481"/>
      <c r="H412" s="481">
        <v>30200</v>
      </c>
      <c r="I412" s="481"/>
      <c r="J412" s="481"/>
      <c r="K412" s="481"/>
      <c r="L412" s="481"/>
      <c r="M412" s="481"/>
      <c r="N412" s="481"/>
      <c r="O412" s="480"/>
      <c r="P412" s="480"/>
      <c r="Q412" s="480"/>
    </row>
    <row r="413" spans="1:17" ht="12.75">
      <c r="A413" s="484"/>
      <c r="B413" s="484"/>
      <c r="C413" s="484" t="s">
        <v>542</v>
      </c>
      <c r="D413" s="483" t="s">
        <v>541</v>
      </c>
      <c r="E413" s="481">
        <v>8000</v>
      </c>
      <c r="F413" s="481">
        <v>8000</v>
      </c>
      <c r="G413" s="481"/>
      <c r="H413" s="481">
        <v>8000</v>
      </c>
      <c r="I413" s="481"/>
      <c r="J413" s="481"/>
      <c r="K413" s="481"/>
      <c r="L413" s="481"/>
      <c r="M413" s="481"/>
      <c r="N413" s="481"/>
      <c r="O413" s="480"/>
      <c r="P413" s="480"/>
      <c r="Q413" s="480"/>
    </row>
    <row r="414" spans="1:17" ht="22.5">
      <c r="A414" s="484"/>
      <c r="B414" s="484"/>
      <c r="C414" s="484" t="s">
        <v>540</v>
      </c>
      <c r="D414" s="483" t="s">
        <v>539</v>
      </c>
      <c r="E414" s="481">
        <v>800</v>
      </c>
      <c r="F414" s="481">
        <v>800</v>
      </c>
      <c r="G414" s="481"/>
      <c r="H414" s="481">
        <v>800</v>
      </c>
      <c r="I414" s="481"/>
      <c r="J414" s="481"/>
      <c r="K414" s="481"/>
      <c r="L414" s="481"/>
      <c r="M414" s="481"/>
      <c r="N414" s="481"/>
      <c r="O414" s="480"/>
      <c r="P414" s="480"/>
      <c r="Q414" s="480"/>
    </row>
    <row r="415" spans="1:17" ht="22.5">
      <c r="A415" s="484"/>
      <c r="B415" s="484"/>
      <c r="C415" s="484" t="s">
        <v>592</v>
      </c>
      <c r="D415" s="483" t="s">
        <v>591</v>
      </c>
      <c r="E415" s="481">
        <v>1000</v>
      </c>
      <c r="F415" s="481">
        <v>1000</v>
      </c>
      <c r="G415" s="481"/>
      <c r="H415" s="481">
        <v>1000</v>
      </c>
      <c r="I415" s="481"/>
      <c r="J415" s="481"/>
      <c r="K415" s="481"/>
      <c r="L415" s="481"/>
      <c r="M415" s="481"/>
      <c r="N415" s="481"/>
      <c r="O415" s="480"/>
      <c r="P415" s="480"/>
      <c r="Q415" s="480"/>
    </row>
    <row r="416" spans="1:17" ht="22.5">
      <c r="A416" s="484"/>
      <c r="B416" s="484"/>
      <c r="C416" s="484" t="s">
        <v>538</v>
      </c>
      <c r="D416" s="483" t="s">
        <v>537</v>
      </c>
      <c r="E416" s="481">
        <v>54322</v>
      </c>
      <c r="F416" s="481">
        <v>54322</v>
      </c>
      <c r="G416" s="481"/>
      <c r="H416" s="481">
        <v>54322</v>
      </c>
      <c r="I416" s="481"/>
      <c r="J416" s="481"/>
      <c r="K416" s="481"/>
      <c r="L416" s="481"/>
      <c r="M416" s="481"/>
      <c r="N416" s="481"/>
      <c r="O416" s="480"/>
      <c r="P416" s="480"/>
      <c r="Q416" s="480"/>
    </row>
    <row r="417" spans="1:17" ht="33.75">
      <c r="A417" s="484"/>
      <c r="B417" s="484"/>
      <c r="C417" s="484" t="s">
        <v>658</v>
      </c>
      <c r="D417" s="483" t="s">
        <v>657</v>
      </c>
      <c r="E417" s="481">
        <v>1500</v>
      </c>
      <c r="F417" s="481">
        <v>1500</v>
      </c>
      <c r="G417" s="481"/>
      <c r="H417" s="481">
        <v>1500</v>
      </c>
      <c r="I417" s="481"/>
      <c r="J417" s="481"/>
      <c r="K417" s="481"/>
      <c r="L417" s="481"/>
      <c r="M417" s="481"/>
      <c r="N417" s="481"/>
      <c r="O417" s="480"/>
      <c r="P417" s="480"/>
      <c r="Q417" s="480"/>
    </row>
    <row r="418" spans="1:17" ht="56.25">
      <c r="A418" s="484"/>
      <c r="B418" s="484"/>
      <c r="C418" s="484" t="s">
        <v>590</v>
      </c>
      <c r="D418" s="483" t="s">
        <v>670</v>
      </c>
      <c r="E418" s="481">
        <v>3000</v>
      </c>
      <c r="F418" s="481">
        <v>3000</v>
      </c>
      <c r="G418" s="481"/>
      <c r="H418" s="481">
        <v>3000</v>
      </c>
      <c r="I418" s="481"/>
      <c r="J418" s="481"/>
      <c r="K418" s="481"/>
      <c r="L418" s="481"/>
      <c r="M418" s="481"/>
      <c r="N418" s="481"/>
      <c r="O418" s="480"/>
      <c r="P418" s="480"/>
      <c r="Q418" s="480"/>
    </row>
    <row r="419" spans="1:17" ht="24" customHeight="1">
      <c r="A419" s="484"/>
      <c r="B419" s="484"/>
      <c r="C419" s="484" t="s">
        <v>588</v>
      </c>
      <c r="D419" s="483" t="s">
        <v>587</v>
      </c>
      <c r="E419" s="481">
        <v>2500</v>
      </c>
      <c r="F419" s="481">
        <v>2500</v>
      </c>
      <c r="G419" s="481"/>
      <c r="H419" s="481">
        <v>2500</v>
      </c>
      <c r="I419" s="481"/>
      <c r="J419" s="481"/>
      <c r="K419" s="481"/>
      <c r="L419" s="481"/>
      <c r="M419" s="481"/>
      <c r="N419" s="481"/>
      <c r="O419" s="480"/>
      <c r="P419" s="480"/>
      <c r="Q419" s="480"/>
    </row>
    <row r="420" spans="1:17" ht="12.75">
      <c r="A420" s="484"/>
      <c r="B420" s="484"/>
      <c r="C420" s="484" t="s">
        <v>586</v>
      </c>
      <c r="D420" s="483" t="s">
        <v>585</v>
      </c>
      <c r="E420" s="481">
        <v>5000</v>
      </c>
      <c r="F420" s="481">
        <v>5000</v>
      </c>
      <c r="G420" s="481"/>
      <c r="H420" s="481">
        <v>5000</v>
      </c>
      <c r="I420" s="481"/>
      <c r="J420" s="481"/>
      <c r="K420" s="481"/>
      <c r="L420" s="481"/>
      <c r="M420" s="481"/>
      <c r="N420" s="481"/>
      <c r="O420" s="480"/>
      <c r="P420" s="480"/>
      <c r="Q420" s="480"/>
    </row>
    <row r="421" spans="1:17" ht="22.5">
      <c r="A421" s="484"/>
      <c r="B421" s="484"/>
      <c r="C421" s="484" t="s">
        <v>648</v>
      </c>
      <c r="D421" s="483" t="s">
        <v>647</v>
      </c>
      <c r="E421" s="481">
        <v>3000</v>
      </c>
      <c r="F421" s="481">
        <v>3000</v>
      </c>
      <c r="G421" s="481"/>
      <c r="H421" s="481">
        <v>3000</v>
      </c>
      <c r="I421" s="481"/>
      <c r="J421" s="481"/>
      <c r="K421" s="481"/>
      <c r="L421" s="481"/>
      <c r="M421" s="481"/>
      <c r="N421" s="481"/>
      <c r="O421" s="480"/>
      <c r="P421" s="480"/>
      <c r="Q421" s="480"/>
    </row>
    <row r="422" spans="1:17" ht="23.25" customHeight="1">
      <c r="A422" s="484"/>
      <c r="B422" s="484"/>
      <c r="C422" s="484" t="s">
        <v>584</v>
      </c>
      <c r="D422" s="483" t="s">
        <v>583</v>
      </c>
      <c r="E422" s="481">
        <v>5000</v>
      </c>
      <c r="F422" s="481">
        <v>5000</v>
      </c>
      <c r="G422" s="481"/>
      <c r="H422" s="481">
        <v>5000</v>
      </c>
      <c r="I422" s="481"/>
      <c r="J422" s="481"/>
      <c r="K422" s="481"/>
      <c r="L422" s="481"/>
      <c r="M422" s="481"/>
      <c r="N422" s="481"/>
      <c r="O422" s="480"/>
      <c r="P422" s="480"/>
      <c r="Q422" s="480"/>
    </row>
    <row r="423" spans="1:17" ht="46.5" customHeight="1">
      <c r="A423" s="484"/>
      <c r="B423" s="484"/>
      <c r="C423" s="484" t="s">
        <v>551</v>
      </c>
      <c r="D423" s="483" t="s">
        <v>646</v>
      </c>
      <c r="E423" s="481">
        <v>8000</v>
      </c>
      <c r="F423" s="481">
        <v>8000</v>
      </c>
      <c r="G423" s="481"/>
      <c r="H423" s="481">
        <v>8000</v>
      </c>
      <c r="I423" s="481"/>
      <c r="J423" s="481"/>
      <c r="K423" s="481"/>
      <c r="L423" s="481"/>
      <c r="M423" s="481"/>
      <c r="N423" s="481"/>
      <c r="O423" s="480"/>
      <c r="P423" s="480"/>
      <c r="Q423" s="480"/>
    </row>
    <row r="424" spans="1:17" s="20" customFormat="1" ht="112.5">
      <c r="A424" s="489"/>
      <c r="B424" s="489" t="s">
        <v>669</v>
      </c>
      <c r="C424" s="489"/>
      <c r="D424" s="488" t="s">
        <v>223</v>
      </c>
      <c r="E424" s="486">
        <v>141784</v>
      </c>
      <c r="F424" s="486">
        <v>141784</v>
      </c>
      <c r="G424" s="486">
        <v>141784</v>
      </c>
      <c r="H424" s="486"/>
      <c r="I424" s="486"/>
      <c r="J424" s="486"/>
      <c r="K424" s="486"/>
      <c r="L424" s="486"/>
      <c r="M424" s="486"/>
      <c r="N424" s="486"/>
      <c r="O424" s="485"/>
      <c r="P424" s="485"/>
      <c r="Q424" s="485"/>
    </row>
    <row r="425" spans="1:17" ht="33.75">
      <c r="A425" s="484"/>
      <c r="B425" s="484"/>
      <c r="C425" s="484" t="s">
        <v>668</v>
      </c>
      <c r="D425" s="483" t="s">
        <v>667</v>
      </c>
      <c r="E425" s="481">
        <v>141784</v>
      </c>
      <c r="F425" s="481">
        <v>141784</v>
      </c>
      <c r="G425" s="481">
        <v>141784</v>
      </c>
      <c r="H425" s="481"/>
      <c r="I425" s="481"/>
      <c r="J425" s="481"/>
      <c r="K425" s="481"/>
      <c r="L425" s="481"/>
      <c r="M425" s="481"/>
      <c r="N425" s="481"/>
      <c r="O425" s="480"/>
      <c r="P425" s="480"/>
      <c r="Q425" s="480"/>
    </row>
    <row r="426" spans="1:17" s="20" customFormat="1" ht="65.25" customHeight="1">
      <c r="A426" s="489"/>
      <c r="B426" s="489" t="s">
        <v>666</v>
      </c>
      <c r="C426" s="489"/>
      <c r="D426" s="488" t="s">
        <v>665</v>
      </c>
      <c r="E426" s="486">
        <v>2008493</v>
      </c>
      <c r="F426" s="486">
        <v>2008493</v>
      </c>
      <c r="G426" s="486"/>
      <c r="H426" s="486">
        <v>495000</v>
      </c>
      <c r="I426" s="486"/>
      <c r="J426" s="486">
        <v>1513493</v>
      </c>
      <c r="K426" s="486"/>
      <c r="L426" s="486"/>
      <c r="M426" s="486"/>
      <c r="N426" s="486"/>
      <c r="O426" s="485"/>
      <c r="P426" s="485"/>
      <c r="Q426" s="485"/>
    </row>
    <row r="427" spans="1:17" ht="22.5">
      <c r="A427" s="484"/>
      <c r="B427" s="484"/>
      <c r="C427" s="484" t="s">
        <v>640</v>
      </c>
      <c r="D427" s="483" t="s">
        <v>639</v>
      </c>
      <c r="E427" s="481">
        <v>1513493</v>
      </c>
      <c r="F427" s="481">
        <v>1513493</v>
      </c>
      <c r="G427" s="481"/>
      <c r="H427" s="481"/>
      <c r="I427" s="481"/>
      <c r="J427" s="481">
        <v>1513493</v>
      </c>
      <c r="K427" s="481"/>
      <c r="L427" s="481"/>
      <c r="M427" s="481"/>
      <c r="N427" s="481"/>
      <c r="O427" s="480"/>
      <c r="P427" s="480"/>
      <c r="Q427" s="480"/>
    </row>
    <row r="428" spans="1:17" ht="22.5">
      <c r="A428" s="484"/>
      <c r="B428" s="484"/>
      <c r="C428" s="484" t="s">
        <v>538</v>
      </c>
      <c r="D428" s="483" t="s">
        <v>537</v>
      </c>
      <c r="E428" s="481">
        <v>495000</v>
      </c>
      <c r="F428" s="481">
        <v>495000</v>
      </c>
      <c r="G428" s="481"/>
      <c r="H428" s="481">
        <v>495000</v>
      </c>
      <c r="I428" s="481"/>
      <c r="J428" s="481"/>
      <c r="K428" s="481"/>
      <c r="L428" s="481"/>
      <c r="M428" s="481"/>
      <c r="N428" s="481"/>
      <c r="O428" s="480"/>
      <c r="P428" s="480"/>
      <c r="Q428" s="480"/>
    </row>
    <row r="429" spans="1:17" s="20" customFormat="1" ht="22.5">
      <c r="A429" s="489"/>
      <c r="B429" s="489" t="s">
        <v>664</v>
      </c>
      <c r="C429" s="489"/>
      <c r="D429" s="488" t="s">
        <v>663</v>
      </c>
      <c r="E429" s="486">
        <v>1300000</v>
      </c>
      <c r="F429" s="486">
        <v>1300000</v>
      </c>
      <c r="G429" s="486"/>
      <c r="H429" s="486"/>
      <c r="I429" s="486"/>
      <c r="J429" s="486">
        <v>1300000</v>
      </c>
      <c r="K429" s="486"/>
      <c r="L429" s="486"/>
      <c r="M429" s="486"/>
      <c r="N429" s="486"/>
      <c r="O429" s="485"/>
      <c r="P429" s="485"/>
      <c r="Q429" s="485"/>
    </row>
    <row r="430" spans="1:17" ht="38.25" customHeight="1">
      <c r="A430" s="484"/>
      <c r="B430" s="484"/>
      <c r="C430" s="484" t="s">
        <v>640</v>
      </c>
      <c r="D430" s="483" t="s">
        <v>639</v>
      </c>
      <c r="E430" s="481">
        <v>1300000</v>
      </c>
      <c r="F430" s="481">
        <v>1300000</v>
      </c>
      <c r="G430" s="481"/>
      <c r="H430" s="481"/>
      <c r="I430" s="481"/>
      <c r="J430" s="481">
        <v>1300000</v>
      </c>
      <c r="K430" s="481"/>
      <c r="L430" s="481"/>
      <c r="M430" s="481"/>
      <c r="N430" s="481"/>
      <c r="O430" s="480"/>
      <c r="P430" s="480"/>
      <c r="Q430" s="480"/>
    </row>
    <row r="431" spans="1:17" s="20" customFormat="1" ht="18.75" customHeight="1">
      <c r="A431" s="489"/>
      <c r="B431" s="489" t="s">
        <v>662</v>
      </c>
      <c r="C431" s="489"/>
      <c r="D431" s="488" t="s">
        <v>228</v>
      </c>
      <c r="E431" s="486">
        <v>896742</v>
      </c>
      <c r="F431" s="486">
        <v>896742</v>
      </c>
      <c r="G431" s="486"/>
      <c r="H431" s="486"/>
      <c r="I431" s="486"/>
      <c r="J431" s="486">
        <v>896742</v>
      </c>
      <c r="K431" s="486"/>
      <c r="L431" s="486"/>
      <c r="M431" s="486"/>
      <c r="N431" s="486"/>
      <c r="O431" s="485"/>
      <c r="P431" s="485"/>
      <c r="Q431" s="485"/>
    </row>
    <row r="432" spans="1:17" ht="22.5">
      <c r="A432" s="484"/>
      <c r="B432" s="484"/>
      <c r="C432" s="484" t="s">
        <v>640</v>
      </c>
      <c r="D432" s="483" t="s">
        <v>639</v>
      </c>
      <c r="E432" s="481">
        <v>896742</v>
      </c>
      <c r="F432" s="481">
        <v>896742</v>
      </c>
      <c r="G432" s="481"/>
      <c r="H432" s="481"/>
      <c r="I432" s="481"/>
      <c r="J432" s="481">
        <v>896742</v>
      </c>
      <c r="K432" s="481"/>
      <c r="L432" s="481"/>
      <c r="M432" s="481"/>
      <c r="N432" s="481"/>
      <c r="O432" s="480"/>
      <c r="P432" s="480"/>
      <c r="Q432" s="480"/>
    </row>
    <row r="433" spans="1:17" ht="22.5">
      <c r="A433" s="484"/>
      <c r="B433" s="489" t="s">
        <v>661</v>
      </c>
      <c r="C433" s="489"/>
      <c r="D433" s="488" t="s">
        <v>229</v>
      </c>
      <c r="E433" s="486">
        <v>2909050</v>
      </c>
      <c r="F433" s="486">
        <v>2909050</v>
      </c>
      <c r="G433" s="486">
        <v>2596250</v>
      </c>
      <c r="H433" s="486">
        <v>311600</v>
      </c>
      <c r="I433" s="486"/>
      <c r="J433" s="486">
        <v>1200</v>
      </c>
      <c r="K433" s="486"/>
      <c r="L433" s="486"/>
      <c r="M433" s="481"/>
      <c r="N433" s="481"/>
      <c r="O433" s="480"/>
      <c r="P433" s="480"/>
      <c r="Q433" s="480"/>
    </row>
    <row r="434" spans="1:17" ht="33.75">
      <c r="A434" s="484"/>
      <c r="B434" s="484"/>
      <c r="C434" s="484" t="s">
        <v>598</v>
      </c>
      <c r="D434" s="483" t="s">
        <v>597</v>
      </c>
      <c r="E434" s="481">
        <v>1200</v>
      </c>
      <c r="F434" s="481">
        <v>1200</v>
      </c>
      <c r="G434" s="481"/>
      <c r="H434" s="481"/>
      <c r="I434" s="481"/>
      <c r="J434" s="481">
        <v>1200</v>
      </c>
      <c r="K434" s="481"/>
      <c r="L434" s="481"/>
      <c r="M434" s="481"/>
      <c r="N434" s="481"/>
      <c r="O434" s="480"/>
      <c r="P434" s="480"/>
      <c r="Q434" s="480"/>
    </row>
    <row r="435" spans="1:17" ht="33.75">
      <c r="A435" s="484"/>
      <c r="B435" s="484"/>
      <c r="C435" s="484" t="s">
        <v>596</v>
      </c>
      <c r="D435" s="483" t="s">
        <v>595</v>
      </c>
      <c r="E435" s="481">
        <v>2060500</v>
      </c>
      <c r="F435" s="481">
        <v>2060500</v>
      </c>
      <c r="G435" s="481">
        <v>2060500</v>
      </c>
      <c r="H435" s="481"/>
      <c r="I435" s="481"/>
      <c r="J435" s="481"/>
      <c r="K435" s="481"/>
      <c r="L435" s="481"/>
      <c r="M435" s="481"/>
      <c r="N435" s="481"/>
      <c r="O435" s="480"/>
      <c r="P435" s="480"/>
      <c r="Q435" s="480"/>
    </row>
    <row r="436" spans="1:17" ht="33.75">
      <c r="A436" s="484"/>
      <c r="B436" s="484"/>
      <c r="C436" s="484" t="s">
        <v>594</v>
      </c>
      <c r="D436" s="483" t="s">
        <v>593</v>
      </c>
      <c r="E436" s="481">
        <v>144550</v>
      </c>
      <c r="F436" s="481">
        <v>144550</v>
      </c>
      <c r="G436" s="481">
        <v>144550</v>
      </c>
      <c r="H436" s="481"/>
      <c r="I436" s="481"/>
      <c r="J436" s="481"/>
      <c r="K436" s="481"/>
      <c r="L436" s="481"/>
      <c r="M436" s="481"/>
      <c r="N436" s="481"/>
      <c r="O436" s="480"/>
      <c r="P436" s="480"/>
      <c r="Q436" s="480"/>
    </row>
    <row r="437" spans="1:17" ht="33.75">
      <c r="A437" s="484"/>
      <c r="B437" s="484"/>
      <c r="C437" s="484" t="s">
        <v>498</v>
      </c>
      <c r="D437" s="483" t="s">
        <v>548</v>
      </c>
      <c r="E437" s="481">
        <v>337200</v>
      </c>
      <c r="F437" s="481">
        <v>337200</v>
      </c>
      <c r="G437" s="481">
        <v>337200</v>
      </c>
      <c r="H437" s="481"/>
      <c r="I437" s="481"/>
      <c r="J437" s="481"/>
      <c r="K437" s="481"/>
      <c r="L437" s="481"/>
      <c r="M437" s="481"/>
      <c r="N437" s="481"/>
      <c r="O437" s="480"/>
      <c r="P437" s="480"/>
      <c r="Q437" s="480"/>
    </row>
    <row r="438" spans="1:17" ht="22.5">
      <c r="A438" s="484"/>
      <c r="B438" s="484"/>
      <c r="C438" s="484" t="s">
        <v>496</v>
      </c>
      <c r="D438" s="483" t="s">
        <v>547</v>
      </c>
      <c r="E438" s="481">
        <v>54000</v>
      </c>
      <c r="F438" s="481">
        <v>54000</v>
      </c>
      <c r="G438" s="481">
        <v>54000</v>
      </c>
      <c r="H438" s="481"/>
      <c r="I438" s="481"/>
      <c r="J438" s="481"/>
      <c r="K438" s="481"/>
      <c r="L438" s="481"/>
      <c r="M438" s="481"/>
      <c r="N438" s="481"/>
      <c r="O438" s="480"/>
      <c r="P438" s="480"/>
      <c r="Q438" s="480"/>
    </row>
    <row r="439" spans="1:17" ht="12.75">
      <c r="A439" s="484"/>
      <c r="B439" s="484"/>
      <c r="C439" s="484" t="s">
        <v>660</v>
      </c>
      <c r="D439" s="483" t="s">
        <v>659</v>
      </c>
      <c r="E439" s="481">
        <v>15000</v>
      </c>
      <c r="F439" s="481">
        <v>15000</v>
      </c>
      <c r="G439" s="481"/>
      <c r="H439" s="481">
        <v>15000</v>
      </c>
      <c r="I439" s="481"/>
      <c r="J439" s="481"/>
      <c r="K439" s="481"/>
      <c r="L439" s="481"/>
      <c r="M439" s="481"/>
      <c r="N439" s="481"/>
      <c r="O439" s="480"/>
      <c r="P439" s="480"/>
      <c r="Q439" s="480"/>
    </row>
    <row r="440" spans="1:17" ht="24.75" customHeight="1">
      <c r="A440" s="484"/>
      <c r="B440" s="484"/>
      <c r="C440" s="484" t="s">
        <v>544</v>
      </c>
      <c r="D440" s="483" t="s">
        <v>543</v>
      </c>
      <c r="E440" s="481">
        <v>72400</v>
      </c>
      <c r="F440" s="481">
        <v>72400</v>
      </c>
      <c r="G440" s="481"/>
      <c r="H440" s="481">
        <v>72400</v>
      </c>
      <c r="I440" s="481"/>
      <c r="J440" s="481"/>
      <c r="K440" s="481"/>
      <c r="L440" s="481"/>
      <c r="M440" s="481"/>
      <c r="N440" s="481"/>
      <c r="O440" s="480"/>
      <c r="P440" s="480"/>
      <c r="Q440" s="480"/>
    </row>
    <row r="441" spans="1:17" ht="12.75">
      <c r="A441" s="484"/>
      <c r="B441" s="484"/>
      <c r="C441" s="484" t="s">
        <v>542</v>
      </c>
      <c r="D441" s="483" t="s">
        <v>541</v>
      </c>
      <c r="E441" s="481">
        <v>33000</v>
      </c>
      <c r="F441" s="481">
        <v>33000</v>
      </c>
      <c r="G441" s="481"/>
      <c r="H441" s="481">
        <v>33000</v>
      </c>
      <c r="I441" s="481"/>
      <c r="J441" s="481"/>
      <c r="K441" s="481"/>
      <c r="L441" s="481"/>
      <c r="M441" s="481"/>
      <c r="N441" s="481"/>
      <c r="O441" s="480"/>
      <c r="P441" s="480"/>
      <c r="Q441" s="480"/>
    </row>
    <row r="442" spans="1:17" ht="22.5">
      <c r="A442" s="484"/>
      <c r="B442" s="484"/>
      <c r="C442" s="484" t="s">
        <v>540</v>
      </c>
      <c r="D442" s="483" t="s">
        <v>539</v>
      </c>
      <c r="E442" s="481">
        <v>20600</v>
      </c>
      <c r="F442" s="481">
        <v>20600</v>
      </c>
      <c r="G442" s="481"/>
      <c r="H442" s="481">
        <v>20600</v>
      </c>
      <c r="I442" s="481"/>
      <c r="J442" s="481"/>
      <c r="K442" s="481"/>
      <c r="L442" s="481"/>
      <c r="M442" s="481"/>
      <c r="N442" s="481"/>
      <c r="O442" s="480"/>
      <c r="P442" s="480"/>
      <c r="Q442" s="480"/>
    </row>
    <row r="443" spans="1:17" ht="22.5">
      <c r="A443" s="484"/>
      <c r="B443" s="484"/>
      <c r="C443" s="484" t="s">
        <v>592</v>
      </c>
      <c r="D443" s="483" t="s">
        <v>591</v>
      </c>
      <c r="E443" s="481">
        <v>6500</v>
      </c>
      <c r="F443" s="481">
        <v>6500</v>
      </c>
      <c r="G443" s="481"/>
      <c r="H443" s="481">
        <v>6500</v>
      </c>
      <c r="I443" s="481"/>
      <c r="J443" s="481"/>
      <c r="K443" s="481"/>
      <c r="L443" s="481"/>
      <c r="M443" s="481"/>
      <c r="N443" s="481"/>
      <c r="O443" s="480"/>
      <c r="P443" s="480"/>
      <c r="Q443" s="480"/>
    </row>
    <row r="444" spans="1:17" ht="22.5">
      <c r="A444" s="484"/>
      <c r="B444" s="484"/>
      <c r="C444" s="484" t="s">
        <v>538</v>
      </c>
      <c r="D444" s="483" t="s">
        <v>537</v>
      </c>
      <c r="E444" s="481">
        <v>22600</v>
      </c>
      <c r="F444" s="481">
        <v>22600</v>
      </c>
      <c r="G444" s="481"/>
      <c r="H444" s="481">
        <v>22600</v>
      </c>
      <c r="I444" s="481"/>
      <c r="J444" s="481"/>
      <c r="K444" s="481"/>
      <c r="L444" s="481"/>
      <c r="M444" s="481"/>
      <c r="N444" s="481"/>
      <c r="O444" s="480"/>
      <c r="P444" s="480"/>
      <c r="Q444" s="480"/>
    </row>
    <row r="445" spans="1:17" ht="33.75">
      <c r="A445" s="484"/>
      <c r="B445" s="484"/>
      <c r="C445" s="484" t="s">
        <v>658</v>
      </c>
      <c r="D445" s="483" t="s">
        <v>657</v>
      </c>
      <c r="E445" s="481">
        <v>2000</v>
      </c>
      <c r="F445" s="481">
        <v>2000</v>
      </c>
      <c r="G445" s="481"/>
      <c r="H445" s="481">
        <v>2000</v>
      </c>
      <c r="I445" s="481"/>
      <c r="J445" s="481"/>
      <c r="K445" s="481"/>
      <c r="L445" s="481"/>
      <c r="M445" s="481"/>
      <c r="N445" s="481"/>
      <c r="O445" s="480"/>
      <c r="P445" s="480"/>
      <c r="Q445" s="480"/>
    </row>
    <row r="446" spans="1:17" ht="56.25">
      <c r="A446" s="484"/>
      <c r="B446" s="484"/>
      <c r="C446" s="484" t="s">
        <v>656</v>
      </c>
      <c r="D446" s="483" t="s">
        <v>652</v>
      </c>
      <c r="E446" s="481">
        <v>3000</v>
      </c>
      <c r="F446" s="481">
        <v>3000</v>
      </c>
      <c r="G446" s="481"/>
      <c r="H446" s="481">
        <v>3000</v>
      </c>
      <c r="I446" s="481"/>
      <c r="J446" s="481"/>
      <c r="K446" s="481"/>
      <c r="L446" s="481"/>
      <c r="M446" s="481"/>
      <c r="N446" s="481"/>
      <c r="O446" s="480"/>
      <c r="P446" s="480"/>
      <c r="Q446" s="480"/>
    </row>
    <row r="447" spans="1:17" ht="56.25">
      <c r="A447" s="484"/>
      <c r="B447" s="484"/>
      <c r="C447" s="484" t="s">
        <v>590</v>
      </c>
      <c r="D447" s="483" t="s">
        <v>655</v>
      </c>
      <c r="E447" s="481">
        <v>20000</v>
      </c>
      <c r="F447" s="481">
        <v>20000</v>
      </c>
      <c r="G447" s="481"/>
      <c r="H447" s="481">
        <v>20000</v>
      </c>
      <c r="I447" s="481"/>
      <c r="J447" s="481"/>
      <c r="K447" s="481"/>
      <c r="L447" s="481"/>
      <c r="M447" s="481"/>
      <c r="N447" s="481"/>
      <c r="O447" s="480"/>
      <c r="P447" s="480"/>
      <c r="Q447" s="480"/>
    </row>
    <row r="448" spans="1:17" ht="24.75" customHeight="1">
      <c r="A448" s="484"/>
      <c r="B448" s="484"/>
      <c r="C448" s="484" t="s">
        <v>588</v>
      </c>
      <c r="D448" s="483" t="s">
        <v>587</v>
      </c>
      <c r="E448" s="481">
        <v>13000</v>
      </c>
      <c r="F448" s="481">
        <v>13000</v>
      </c>
      <c r="G448" s="481"/>
      <c r="H448" s="481">
        <v>13000</v>
      </c>
      <c r="I448" s="481"/>
      <c r="J448" s="481"/>
      <c r="K448" s="481"/>
      <c r="L448" s="481"/>
      <c r="M448" s="481"/>
      <c r="N448" s="481"/>
      <c r="O448" s="480"/>
      <c r="P448" s="480"/>
      <c r="Q448" s="480"/>
    </row>
    <row r="449" spans="1:17" ht="12.75">
      <c r="A449" s="484"/>
      <c r="B449" s="484"/>
      <c r="C449" s="484" t="s">
        <v>586</v>
      </c>
      <c r="D449" s="483" t="s">
        <v>585</v>
      </c>
      <c r="E449" s="481">
        <v>62000</v>
      </c>
      <c r="F449" s="481">
        <v>62000</v>
      </c>
      <c r="G449" s="481"/>
      <c r="H449" s="481">
        <v>62000</v>
      </c>
      <c r="I449" s="481"/>
      <c r="J449" s="481"/>
      <c r="K449" s="481"/>
      <c r="L449" s="481"/>
      <c r="M449" s="481"/>
      <c r="N449" s="481"/>
      <c r="O449" s="480"/>
      <c r="P449" s="480"/>
      <c r="Q449" s="480"/>
    </row>
    <row r="450" spans="1:17" ht="22.5">
      <c r="A450" s="484"/>
      <c r="B450" s="484"/>
      <c r="C450" s="484" t="s">
        <v>648</v>
      </c>
      <c r="D450" s="483" t="s">
        <v>647</v>
      </c>
      <c r="E450" s="481">
        <v>12000</v>
      </c>
      <c r="F450" s="481">
        <v>12000</v>
      </c>
      <c r="G450" s="481"/>
      <c r="H450" s="481">
        <v>12000</v>
      </c>
      <c r="I450" s="481"/>
      <c r="J450" s="481"/>
      <c r="K450" s="481"/>
      <c r="L450" s="481"/>
      <c r="M450" s="481"/>
      <c r="N450" s="481"/>
      <c r="O450" s="480"/>
      <c r="P450" s="480"/>
      <c r="Q450" s="480"/>
    </row>
    <row r="451" spans="1:17" ht="48" customHeight="1">
      <c r="A451" s="484"/>
      <c r="B451" s="484"/>
      <c r="C451" s="484" t="s">
        <v>551</v>
      </c>
      <c r="D451" s="483" t="s">
        <v>646</v>
      </c>
      <c r="E451" s="481">
        <v>29500</v>
      </c>
      <c r="F451" s="481">
        <v>29500</v>
      </c>
      <c r="G451" s="481"/>
      <c r="H451" s="481">
        <v>29500</v>
      </c>
      <c r="I451" s="481"/>
      <c r="J451" s="481"/>
      <c r="K451" s="481"/>
      <c r="L451" s="481"/>
      <c r="M451" s="481"/>
      <c r="N451" s="481"/>
      <c r="O451" s="480"/>
      <c r="P451" s="480"/>
      <c r="Q451" s="480"/>
    </row>
    <row r="452" spans="1:17" ht="90">
      <c r="A452" s="489"/>
      <c r="B452" s="489" t="s">
        <v>654</v>
      </c>
      <c r="C452" s="489"/>
      <c r="D452" s="488" t="s">
        <v>653</v>
      </c>
      <c r="E452" s="486">
        <v>40000</v>
      </c>
      <c r="F452" s="486">
        <v>40000</v>
      </c>
      <c r="G452" s="486">
        <v>7100</v>
      </c>
      <c r="H452" s="486">
        <v>32900</v>
      </c>
      <c r="I452" s="486"/>
      <c r="J452" s="486"/>
      <c r="K452" s="486"/>
      <c r="L452" s="486"/>
      <c r="M452" s="486"/>
      <c r="N452" s="481"/>
      <c r="O452" s="480"/>
      <c r="P452" s="480"/>
      <c r="Q452" s="480"/>
    </row>
    <row r="453" spans="1:17" ht="33.75">
      <c r="A453" s="484"/>
      <c r="B453" s="484"/>
      <c r="C453" s="484" t="s">
        <v>498</v>
      </c>
      <c r="D453" s="483" t="s">
        <v>548</v>
      </c>
      <c r="E453" s="481">
        <v>1000</v>
      </c>
      <c r="F453" s="481">
        <v>1000</v>
      </c>
      <c r="G453" s="481">
        <v>1000</v>
      </c>
      <c r="H453" s="481"/>
      <c r="I453" s="481"/>
      <c r="J453" s="481"/>
      <c r="K453" s="481"/>
      <c r="L453" s="481"/>
      <c r="M453" s="481"/>
      <c r="N453" s="481"/>
      <c r="O453" s="480"/>
      <c r="P453" s="480"/>
      <c r="Q453" s="480"/>
    </row>
    <row r="454" spans="1:17" ht="22.5">
      <c r="A454" s="484"/>
      <c r="B454" s="484"/>
      <c r="C454" s="484" t="s">
        <v>496</v>
      </c>
      <c r="D454" s="483" t="s">
        <v>547</v>
      </c>
      <c r="E454" s="481">
        <v>200</v>
      </c>
      <c r="F454" s="481">
        <v>200</v>
      </c>
      <c r="G454" s="481">
        <v>200</v>
      </c>
      <c r="H454" s="481"/>
      <c r="I454" s="481"/>
      <c r="J454" s="481"/>
      <c r="K454" s="481"/>
      <c r="L454" s="481"/>
      <c r="M454" s="481"/>
      <c r="N454" s="481"/>
      <c r="O454" s="480"/>
      <c r="P454" s="480"/>
      <c r="Q454" s="480"/>
    </row>
    <row r="455" spans="1:17" ht="22.5">
      <c r="A455" s="484"/>
      <c r="B455" s="484"/>
      <c r="C455" s="484" t="s">
        <v>546</v>
      </c>
      <c r="D455" s="483" t="s">
        <v>545</v>
      </c>
      <c r="E455" s="481">
        <v>5900</v>
      </c>
      <c r="F455" s="481">
        <v>5900</v>
      </c>
      <c r="G455" s="481">
        <v>5900</v>
      </c>
      <c r="H455" s="481"/>
      <c r="I455" s="481"/>
      <c r="J455" s="481"/>
      <c r="K455" s="481"/>
      <c r="L455" s="481"/>
      <c r="M455" s="481"/>
      <c r="N455" s="481"/>
      <c r="O455" s="480"/>
      <c r="P455" s="480"/>
      <c r="Q455" s="480"/>
    </row>
    <row r="456" spans="1:17" ht="24.75" customHeight="1">
      <c r="A456" s="484"/>
      <c r="B456" s="484"/>
      <c r="C456" s="484" t="s">
        <v>544</v>
      </c>
      <c r="D456" s="483" t="s">
        <v>543</v>
      </c>
      <c r="E456" s="481">
        <v>4000</v>
      </c>
      <c r="F456" s="481">
        <v>4000</v>
      </c>
      <c r="G456" s="481"/>
      <c r="H456" s="481">
        <v>4000</v>
      </c>
      <c r="I456" s="481"/>
      <c r="J456" s="481"/>
      <c r="K456" s="481"/>
      <c r="L456" s="481"/>
      <c r="M456" s="481"/>
      <c r="N456" s="481"/>
      <c r="O456" s="480"/>
      <c r="P456" s="480"/>
      <c r="Q456" s="480"/>
    </row>
    <row r="457" spans="1:17" ht="12.75">
      <c r="A457" s="484"/>
      <c r="B457" s="484"/>
      <c r="C457" s="484" t="s">
        <v>542</v>
      </c>
      <c r="D457" s="483" t="s">
        <v>541</v>
      </c>
      <c r="E457" s="481">
        <v>17000</v>
      </c>
      <c r="F457" s="481">
        <v>17000</v>
      </c>
      <c r="G457" s="481"/>
      <c r="H457" s="481">
        <v>17000</v>
      </c>
      <c r="I457" s="481"/>
      <c r="J457" s="481"/>
      <c r="K457" s="481"/>
      <c r="L457" s="481"/>
      <c r="M457" s="481"/>
      <c r="N457" s="481"/>
      <c r="O457" s="480"/>
      <c r="P457" s="480"/>
      <c r="Q457" s="480"/>
    </row>
    <row r="458" spans="1:17" ht="22.5">
      <c r="A458" s="484"/>
      <c r="B458" s="484"/>
      <c r="C458" s="484" t="s">
        <v>540</v>
      </c>
      <c r="D458" s="483" t="s">
        <v>539</v>
      </c>
      <c r="E458" s="481">
        <v>1000</v>
      </c>
      <c r="F458" s="481">
        <v>1000</v>
      </c>
      <c r="G458" s="481"/>
      <c r="H458" s="481">
        <v>1000</v>
      </c>
      <c r="I458" s="481"/>
      <c r="J458" s="481"/>
      <c r="K458" s="481"/>
      <c r="L458" s="481"/>
      <c r="M458" s="481"/>
      <c r="N458" s="481"/>
      <c r="O458" s="480"/>
      <c r="P458" s="480"/>
      <c r="Q458" s="480"/>
    </row>
    <row r="459" spans="1:17" ht="22.5">
      <c r="A459" s="484"/>
      <c r="B459" s="484"/>
      <c r="C459" s="484" t="s">
        <v>538</v>
      </c>
      <c r="D459" s="483" t="s">
        <v>537</v>
      </c>
      <c r="E459" s="481">
        <v>1900</v>
      </c>
      <c r="F459" s="481">
        <v>1900</v>
      </c>
      <c r="G459" s="481"/>
      <c r="H459" s="481">
        <v>1900</v>
      </c>
      <c r="I459" s="481"/>
      <c r="J459" s="481"/>
      <c r="K459" s="481"/>
      <c r="L459" s="481"/>
      <c r="M459" s="481"/>
      <c r="N459" s="481"/>
      <c r="O459" s="480"/>
      <c r="P459" s="480"/>
      <c r="Q459" s="480"/>
    </row>
    <row r="460" spans="1:17" ht="56.25">
      <c r="A460" s="484"/>
      <c r="B460" s="484"/>
      <c r="C460" s="484" t="s">
        <v>590</v>
      </c>
      <c r="D460" s="483" t="s">
        <v>652</v>
      </c>
      <c r="E460" s="481">
        <v>4000</v>
      </c>
      <c r="F460" s="481">
        <v>4000</v>
      </c>
      <c r="G460" s="481"/>
      <c r="H460" s="481">
        <v>4000</v>
      </c>
      <c r="I460" s="481"/>
      <c r="J460" s="481"/>
      <c r="K460" s="481"/>
      <c r="L460" s="481"/>
      <c r="M460" s="481"/>
      <c r="N460" s="481"/>
      <c r="O460" s="480"/>
      <c r="P460" s="480"/>
      <c r="Q460" s="480"/>
    </row>
    <row r="461" spans="1:17" ht="24.75" customHeight="1">
      <c r="A461" s="484"/>
      <c r="B461" s="484"/>
      <c r="C461" s="484" t="s">
        <v>584</v>
      </c>
      <c r="D461" s="483" t="s">
        <v>583</v>
      </c>
      <c r="E461" s="481">
        <v>3000</v>
      </c>
      <c r="F461" s="481">
        <v>3000</v>
      </c>
      <c r="G461" s="481"/>
      <c r="H461" s="481">
        <v>3000</v>
      </c>
      <c r="I461" s="481"/>
      <c r="J461" s="481"/>
      <c r="K461" s="481"/>
      <c r="L461" s="481"/>
      <c r="M461" s="481"/>
      <c r="N461" s="481"/>
      <c r="O461" s="480"/>
      <c r="P461" s="480"/>
      <c r="Q461" s="480"/>
    </row>
    <row r="462" spans="1:17" ht="46.5" customHeight="1">
      <c r="A462" s="484"/>
      <c r="B462" s="484"/>
      <c r="C462" s="484" t="s">
        <v>551</v>
      </c>
      <c r="D462" s="483" t="s">
        <v>646</v>
      </c>
      <c r="E462" s="481">
        <v>2000</v>
      </c>
      <c r="F462" s="481">
        <v>2000</v>
      </c>
      <c r="G462" s="481"/>
      <c r="H462" s="481">
        <v>2000</v>
      </c>
      <c r="I462" s="481"/>
      <c r="J462" s="481"/>
      <c r="K462" s="481"/>
      <c r="L462" s="481"/>
      <c r="M462" s="481"/>
      <c r="N462" s="481"/>
      <c r="O462" s="480"/>
      <c r="P462" s="480"/>
      <c r="Q462" s="480"/>
    </row>
    <row r="463" spans="1:17" ht="56.25">
      <c r="A463" s="484"/>
      <c r="B463" s="489" t="s">
        <v>651</v>
      </c>
      <c r="C463" s="489"/>
      <c r="D463" s="488" t="s">
        <v>230</v>
      </c>
      <c r="E463" s="486">
        <v>2188624</v>
      </c>
      <c r="F463" s="486">
        <v>2188624</v>
      </c>
      <c r="G463" s="486">
        <v>2025365</v>
      </c>
      <c r="H463" s="486">
        <v>159059</v>
      </c>
      <c r="I463" s="486"/>
      <c r="J463" s="486">
        <v>4200</v>
      </c>
      <c r="K463" s="486"/>
      <c r="L463" s="486"/>
      <c r="M463" s="486"/>
      <c r="N463" s="481"/>
      <c r="O463" s="480"/>
      <c r="P463" s="480"/>
      <c r="Q463" s="480"/>
    </row>
    <row r="464" spans="1:17" ht="33.75">
      <c r="A464" s="484"/>
      <c r="B464" s="484"/>
      <c r="C464" s="484" t="s">
        <v>598</v>
      </c>
      <c r="D464" s="483" t="s">
        <v>597</v>
      </c>
      <c r="E464" s="481">
        <v>4200</v>
      </c>
      <c r="F464" s="481">
        <v>4200</v>
      </c>
      <c r="G464" s="481"/>
      <c r="H464" s="481"/>
      <c r="I464" s="481"/>
      <c r="J464" s="481">
        <v>4200</v>
      </c>
      <c r="K464" s="481"/>
      <c r="L464" s="481"/>
      <c r="M464" s="481"/>
      <c r="N464" s="481"/>
      <c r="O464" s="480"/>
      <c r="P464" s="480"/>
      <c r="Q464" s="480"/>
    </row>
    <row r="465" spans="1:17" ht="33.75">
      <c r="A465" s="484"/>
      <c r="B465" s="484"/>
      <c r="C465" s="484" t="s">
        <v>596</v>
      </c>
      <c r="D465" s="483" t="s">
        <v>595</v>
      </c>
      <c r="E465" s="481">
        <v>1599100</v>
      </c>
      <c r="F465" s="481">
        <v>1599100</v>
      </c>
      <c r="G465" s="481">
        <v>1599100</v>
      </c>
      <c r="H465" s="481"/>
      <c r="I465" s="481"/>
      <c r="J465" s="481"/>
      <c r="K465" s="481"/>
      <c r="L465" s="481"/>
      <c r="M465" s="481"/>
      <c r="N465" s="481"/>
      <c r="O465" s="480"/>
      <c r="P465" s="480"/>
      <c r="Q465" s="480"/>
    </row>
    <row r="466" spans="1:17" ht="33.75">
      <c r="A466" s="484"/>
      <c r="B466" s="484"/>
      <c r="C466" s="484" t="s">
        <v>594</v>
      </c>
      <c r="D466" s="483" t="s">
        <v>593</v>
      </c>
      <c r="E466" s="481">
        <v>115950</v>
      </c>
      <c r="F466" s="481">
        <v>115950</v>
      </c>
      <c r="G466" s="481">
        <v>115950</v>
      </c>
      <c r="H466" s="481"/>
      <c r="I466" s="481"/>
      <c r="J466" s="481"/>
      <c r="K466" s="481"/>
      <c r="L466" s="481"/>
      <c r="M466" s="481"/>
      <c r="N466" s="481"/>
      <c r="O466" s="480"/>
      <c r="P466" s="480"/>
      <c r="Q466" s="480"/>
    </row>
    <row r="467" spans="1:17" ht="33.75">
      <c r="A467" s="484"/>
      <c r="B467" s="484"/>
      <c r="C467" s="484" t="s">
        <v>498</v>
      </c>
      <c r="D467" s="483" t="s">
        <v>548</v>
      </c>
      <c r="E467" s="481">
        <v>259720</v>
      </c>
      <c r="F467" s="481">
        <v>259720</v>
      </c>
      <c r="G467" s="481">
        <v>259720</v>
      </c>
      <c r="H467" s="481"/>
      <c r="I467" s="481"/>
      <c r="J467" s="481"/>
      <c r="K467" s="481"/>
      <c r="L467" s="481"/>
      <c r="M467" s="481"/>
      <c r="N467" s="481"/>
      <c r="O467" s="480"/>
      <c r="P467" s="480"/>
      <c r="Q467" s="480"/>
    </row>
    <row r="468" spans="1:17" ht="22.5">
      <c r="A468" s="484"/>
      <c r="B468" s="484"/>
      <c r="C468" s="484" t="s">
        <v>496</v>
      </c>
      <c r="D468" s="483" t="s">
        <v>547</v>
      </c>
      <c r="E468" s="481">
        <v>41595</v>
      </c>
      <c r="F468" s="481">
        <v>41595</v>
      </c>
      <c r="G468" s="481">
        <v>41595</v>
      </c>
      <c r="H468" s="481"/>
      <c r="I468" s="481"/>
      <c r="J468" s="481"/>
      <c r="K468" s="481"/>
      <c r="L468" s="481"/>
      <c r="M468" s="481"/>
      <c r="N468" s="481"/>
      <c r="O468" s="480"/>
      <c r="P468" s="480"/>
      <c r="Q468" s="480"/>
    </row>
    <row r="469" spans="1:17" ht="22.5">
      <c r="A469" s="484"/>
      <c r="B469" s="484"/>
      <c r="C469" s="484" t="s">
        <v>546</v>
      </c>
      <c r="D469" s="483" t="s">
        <v>545</v>
      </c>
      <c r="E469" s="481">
        <v>9000</v>
      </c>
      <c r="F469" s="481">
        <v>9000</v>
      </c>
      <c r="G469" s="481">
        <v>9000</v>
      </c>
      <c r="H469" s="481"/>
      <c r="I469" s="481"/>
      <c r="J469" s="481"/>
      <c r="K469" s="481"/>
      <c r="L469" s="481"/>
      <c r="M469" s="481"/>
      <c r="N469" s="481"/>
      <c r="O469" s="480"/>
      <c r="P469" s="480"/>
      <c r="Q469" s="480"/>
    </row>
    <row r="470" spans="1:17" ht="24" customHeight="1">
      <c r="A470" s="484"/>
      <c r="B470" s="484"/>
      <c r="C470" s="484" t="s">
        <v>544</v>
      </c>
      <c r="D470" s="483" t="s">
        <v>543</v>
      </c>
      <c r="E470" s="481">
        <v>15050</v>
      </c>
      <c r="F470" s="481">
        <v>15050</v>
      </c>
      <c r="G470" s="481"/>
      <c r="H470" s="481">
        <v>15050</v>
      </c>
      <c r="I470" s="481"/>
      <c r="J470" s="481"/>
      <c r="K470" s="481"/>
      <c r="L470" s="481"/>
      <c r="M470" s="481"/>
      <c r="N470" s="481"/>
      <c r="O470" s="480"/>
      <c r="P470" s="480"/>
      <c r="Q470" s="480"/>
    </row>
    <row r="471" spans="1:17" ht="33.75">
      <c r="A471" s="484"/>
      <c r="B471" s="484"/>
      <c r="C471" s="484" t="s">
        <v>650</v>
      </c>
      <c r="D471" s="483" t="s">
        <v>649</v>
      </c>
      <c r="E471" s="481">
        <v>500</v>
      </c>
      <c r="F471" s="481">
        <v>500</v>
      </c>
      <c r="G471" s="481"/>
      <c r="H471" s="481">
        <v>500</v>
      </c>
      <c r="I471" s="481"/>
      <c r="J471" s="481"/>
      <c r="K471" s="481"/>
      <c r="L471" s="481"/>
      <c r="M471" s="481"/>
      <c r="N471" s="481"/>
      <c r="O471" s="480"/>
      <c r="P471" s="480"/>
      <c r="Q471" s="480"/>
    </row>
    <row r="472" spans="1:17" ht="12.75">
      <c r="A472" s="484"/>
      <c r="B472" s="484"/>
      <c r="C472" s="484" t="s">
        <v>542</v>
      </c>
      <c r="D472" s="483" t="s">
        <v>541</v>
      </c>
      <c r="E472" s="481">
        <v>35559</v>
      </c>
      <c r="F472" s="481">
        <v>35559</v>
      </c>
      <c r="G472" s="481"/>
      <c r="H472" s="481">
        <v>35559</v>
      </c>
      <c r="I472" s="481"/>
      <c r="J472" s="481"/>
      <c r="K472" s="481"/>
      <c r="L472" s="481"/>
      <c r="M472" s="481"/>
      <c r="N472" s="481"/>
      <c r="O472" s="480"/>
      <c r="P472" s="480"/>
      <c r="Q472" s="480"/>
    </row>
    <row r="473" spans="1:17" ht="22.5">
      <c r="A473" s="484"/>
      <c r="B473" s="484"/>
      <c r="C473" s="484" t="s">
        <v>540</v>
      </c>
      <c r="D473" s="483" t="s">
        <v>539</v>
      </c>
      <c r="E473" s="481">
        <v>13000</v>
      </c>
      <c r="F473" s="481">
        <v>13000</v>
      </c>
      <c r="G473" s="481"/>
      <c r="H473" s="481">
        <v>13000</v>
      </c>
      <c r="I473" s="481"/>
      <c r="J473" s="481"/>
      <c r="K473" s="481"/>
      <c r="L473" s="481"/>
      <c r="M473" s="481"/>
      <c r="N473" s="481"/>
      <c r="O473" s="480"/>
      <c r="P473" s="480"/>
      <c r="Q473" s="480"/>
    </row>
    <row r="474" spans="1:17" ht="22.5">
      <c r="A474" s="484"/>
      <c r="B474" s="484"/>
      <c r="C474" s="484" t="s">
        <v>592</v>
      </c>
      <c r="D474" s="483" t="s">
        <v>591</v>
      </c>
      <c r="E474" s="481">
        <v>5950</v>
      </c>
      <c r="F474" s="481">
        <v>5950</v>
      </c>
      <c r="G474" s="481"/>
      <c r="H474" s="481">
        <v>5950</v>
      </c>
      <c r="I474" s="481"/>
      <c r="J474" s="481"/>
      <c r="K474" s="481"/>
      <c r="L474" s="481"/>
      <c r="M474" s="481"/>
      <c r="N474" s="481"/>
      <c r="O474" s="480"/>
      <c r="P474" s="480"/>
      <c r="Q474" s="480"/>
    </row>
    <row r="475" spans="1:17" ht="22.5">
      <c r="A475" s="484"/>
      <c r="B475" s="484"/>
      <c r="C475" s="484" t="s">
        <v>538</v>
      </c>
      <c r="D475" s="483" t="s">
        <v>537</v>
      </c>
      <c r="E475" s="481">
        <v>16500</v>
      </c>
      <c r="F475" s="481">
        <v>16500</v>
      </c>
      <c r="G475" s="481"/>
      <c r="H475" s="481">
        <v>16500</v>
      </c>
      <c r="I475" s="481"/>
      <c r="J475" s="481"/>
      <c r="K475" s="481"/>
      <c r="L475" s="481"/>
      <c r="M475" s="481"/>
      <c r="N475" s="481"/>
      <c r="O475" s="480"/>
      <c r="P475" s="480"/>
      <c r="Q475" s="480"/>
    </row>
    <row r="476" spans="1:17" ht="56.25">
      <c r="A476" s="484"/>
      <c r="B476" s="484"/>
      <c r="C476" s="484" t="s">
        <v>590</v>
      </c>
      <c r="D476" s="483" t="s">
        <v>589</v>
      </c>
      <c r="E476" s="481">
        <v>4000</v>
      </c>
      <c r="F476" s="481">
        <v>4000</v>
      </c>
      <c r="G476" s="481"/>
      <c r="H476" s="481">
        <v>4000</v>
      </c>
      <c r="I476" s="481"/>
      <c r="J476" s="481"/>
      <c r="K476" s="481"/>
      <c r="L476" s="481"/>
      <c r="M476" s="481"/>
      <c r="N476" s="481"/>
      <c r="O476" s="480"/>
      <c r="P476" s="480"/>
      <c r="Q476" s="480"/>
    </row>
    <row r="477" spans="1:17" ht="23.25" customHeight="1">
      <c r="A477" s="484"/>
      <c r="B477" s="484"/>
      <c r="C477" s="484" t="s">
        <v>588</v>
      </c>
      <c r="D477" s="483" t="s">
        <v>587</v>
      </c>
      <c r="E477" s="481">
        <v>4000</v>
      </c>
      <c r="F477" s="481">
        <v>4000</v>
      </c>
      <c r="G477" s="481"/>
      <c r="H477" s="481">
        <v>4000</v>
      </c>
      <c r="I477" s="481"/>
      <c r="J477" s="481"/>
      <c r="K477" s="481"/>
      <c r="L477" s="481"/>
      <c r="M477" s="481"/>
      <c r="N477" s="481"/>
      <c r="O477" s="480"/>
      <c r="P477" s="480"/>
      <c r="Q477" s="480"/>
    </row>
    <row r="478" spans="1:17" ht="12.75">
      <c r="A478" s="484"/>
      <c r="B478" s="484"/>
      <c r="C478" s="484" t="s">
        <v>586</v>
      </c>
      <c r="D478" s="483" t="s">
        <v>585</v>
      </c>
      <c r="E478" s="481">
        <v>52000</v>
      </c>
      <c r="F478" s="481">
        <v>52000</v>
      </c>
      <c r="G478" s="481"/>
      <c r="H478" s="481">
        <v>52000</v>
      </c>
      <c r="I478" s="481"/>
      <c r="J478" s="481"/>
      <c r="K478" s="481"/>
      <c r="L478" s="481"/>
      <c r="M478" s="481"/>
      <c r="N478" s="481"/>
      <c r="O478" s="480"/>
      <c r="P478" s="480"/>
      <c r="Q478" s="480"/>
    </row>
    <row r="479" spans="1:17" ht="22.5">
      <c r="A479" s="484"/>
      <c r="B479" s="484"/>
      <c r="C479" s="484" t="s">
        <v>648</v>
      </c>
      <c r="D479" s="483" t="s">
        <v>647</v>
      </c>
      <c r="E479" s="481">
        <v>2000</v>
      </c>
      <c r="F479" s="481">
        <v>2000</v>
      </c>
      <c r="G479" s="481"/>
      <c r="H479" s="481">
        <v>2000</v>
      </c>
      <c r="I479" s="481"/>
      <c r="J479" s="481"/>
      <c r="K479" s="481"/>
      <c r="L479" s="481"/>
      <c r="M479" s="481"/>
      <c r="N479" s="481"/>
      <c r="O479" s="480"/>
      <c r="P479" s="480"/>
      <c r="Q479" s="480"/>
    </row>
    <row r="480" spans="1:17" ht="24.75" customHeight="1">
      <c r="A480" s="484"/>
      <c r="B480" s="484"/>
      <c r="C480" s="484" t="s">
        <v>584</v>
      </c>
      <c r="D480" s="483" t="s">
        <v>583</v>
      </c>
      <c r="E480" s="481">
        <v>4500</v>
      </c>
      <c r="F480" s="481">
        <v>4500</v>
      </c>
      <c r="G480" s="481"/>
      <c r="H480" s="481">
        <v>4500</v>
      </c>
      <c r="I480" s="481"/>
      <c r="J480" s="481"/>
      <c r="K480" s="481"/>
      <c r="L480" s="481"/>
      <c r="M480" s="481"/>
      <c r="N480" s="481"/>
      <c r="O480" s="480"/>
      <c r="P480" s="480"/>
      <c r="Q480" s="480"/>
    </row>
    <row r="481" spans="1:17" ht="47.25" customHeight="1">
      <c r="A481" s="484"/>
      <c r="B481" s="484"/>
      <c r="C481" s="484" t="s">
        <v>551</v>
      </c>
      <c r="D481" s="483" t="s">
        <v>646</v>
      </c>
      <c r="E481" s="481">
        <v>6000</v>
      </c>
      <c r="F481" s="481">
        <v>6000</v>
      </c>
      <c r="G481" s="481"/>
      <c r="H481" s="481">
        <v>6000</v>
      </c>
      <c r="I481" s="481"/>
      <c r="J481" s="481"/>
      <c r="K481" s="481"/>
      <c r="L481" s="481"/>
      <c r="M481" s="481"/>
      <c r="N481" s="481"/>
      <c r="O481" s="480"/>
      <c r="P481" s="480"/>
      <c r="Q481" s="480"/>
    </row>
    <row r="482" spans="1:17" ht="22.5">
      <c r="A482" s="484"/>
      <c r="B482" s="489" t="s">
        <v>645</v>
      </c>
      <c r="C482" s="489"/>
      <c r="D482" s="488" t="s">
        <v>644</v>
      </c>
      <c r="E482" s="486">
        <v>160000</v>
      </c>
      <c r="F482" s="486">
        <v>160000</v>
      </c>
      <c r="G482" s="486"/>
      <c r="H482" s="486"/>
      <c r="I482" s="486">
        <v>160000</v>
      </c>
      <c r="J482" s="486"/>
      <c r="K482" s="486"/>
      <c r="L482" s="486"/>
      <c r="M482" s="486"/>
      <c r="N482" s="481"/>
      <c r="O482" s="480"/>
      <c r="P482" s="480"/>
      <c r="Q482" s="480"/>
    </row>
    <row r="483" spans="1:17" ht="48" customHeight="1">
      <c r="A483" s="484"/>
      <c r="B483" s="484"/>
      <c r="C483" s="484" t="s">
        <v>643</v>
      </c>
      <c r="D483" s="483" t="s">
        <v>642</v>
      </c>
      <c r="E483" s="481">
        <v>160000</v>
      </c>
      <c r="F483" s="481">
        <v>160000</v>
      </c>
      <c r="G483" s="481"/>
      <c r="H483" s="481"/>
      <c r="I483" s="481">
        <v>160000</v>
      </c>
      <c r="J483" s="481"/>
      <c r="K483" s="481"/>
      <c r="L483" s="481"/>
      <c r="M483" s="481"/>
      <c r="N483" s="481"/>
      <c r="O483" s="480"/>
      <c r="P483" s="480"/>
      <c r="Q483" s="480"/>
    </row>
    <row r="484" spans="1:17" ht="22.5">
      <c r="A484" s="489"/>
      <c r="B484" s="489" t="s">
        <v>641</v>
      </c>
      <c r="C484" s="489"/>
      <c r="D484" s="488" t="s">
        <v>148</v>
      </c>
      <c r="E484" s="486">
        <v>121800</v>
      </c>
      <c r="F484" s="486">
        <v>121800</v>
      </c>
      <c r="G484" s="486"/>
      <c r="H484" s="486"/>
      <c r="I484" s="486">
        <v>41800</v>
      </c>
      <c r="J484" s="486">
        <v>80000</v>
      </c>
      <c r="K484" s="486"/>
      <c r="L484" s="486"/>
      <c r="M484" s="486"/>
      <c r="N484" s="486"/>
      <c r="O484" s="485"/>
      <c r="P484" s="485"/>
      <c r="Q484" s="485"/>
    </row>
    <row r="485" spans="1:17" ht="58.5" customHeight="1">
      <c r="A485" s="484"/>
      <c r="B485" s="484"/>
      <c r="C485" s="484" t="s">
        <v>502</v>
      </c>
      <c r="D485" s="483" t="s">
        <v>508</v>
      </c>
      <c r="E485" s="481">
        <v>41800</v>
      </c>
      <c r="F485" s="481">
        <v>41800</v>
      </c>
      <c r="G485" s="481"/>
      <c r="H485" s="481"/>
      <c r="I485" s="481">
        <v>41800</v>
      </c>
      <c r="J485" s="481"/>
      <c r="K485" s="481"/>
      <c r="L485" s="481"/>
      <c r="M485" s="481"/>
      <c r="N485" s="481"/>
      <c r="O485" s="480"/>
      <c r="P485" s="480"/>
      <c r="Q485" s="480"/>
    </row>
    <row r="486" spans="1:17" ht="22.5">
      <c r="A486" s="484"/>
      <c r="B486" s="484"/>
      <c r="C486" s="484" t="s">
        <v>640</v>
      </c>
      <c r="D486" s="483" t="s">
        <v>639</v>
      </c>
      <c r="E486" s="481">
        <v>80000</v>
      </c>
      <c r="F486" s="481">
        <v>80000</v>
      </c>
      <c r="G486" s="481"/>
      <c r="H486" s="481"/>
      <c r="I486" s="481"/>
      <c r="J486" s="481">
        <v>80000</v>
      </c>
      <c r="K486" s="481"/>
      <c r="L486" s="481"/>
      <c r="M486" s="481"/>
      <c r="N486" s="481"/>
      <c r="O486" s="480"/>
      <c r="P486" s="480"/>
      <c r="Q486" s="480"/>
    </row>
    <row r="487" spans="1:17" s="20" customFormat="1" ht="45">
      <c r="A487" s="489" t="s">
        <v>638</v>
      </c>
      <c r="B487" s="489"/>
      <c r="C487" s="489"/>
      <c r="D487" s="488" t="s">
        <v>637</v>
      </c>
      <c r="E487" s="495">
        <v>412268.12</v>
      </c>
      <c r="F487" s="495">
        <v>412268.12</v>
      </c>
      <c r="G487" s="495">
        <v>403968.12</v>
      </c>
      <c r="H487" s="495">
        <v>8300</v>
      </c>
      <c r="I487" s="486"/>
      <c r="J487" s="486"/>
      <c r="K487" s="486"/>
      <c r="L487" s="486"/>
      <c r="M487" s="486"/>
      <c r="N487" s="486"/>
      <c r="O487" s="485"/>
      <c r="P487" s="485"/>
      <c r="Q487" s="485"/>
    </row>
    <row r="488" spans="1:17" ht="12.75">
      <c r="A488" s="489"/>
      <c r="B488" s="489" t="s">
        <v>636</v>
      </c>
      <c r="C488" s="489"/>
      <c r="D488" s="488" t="s">
        <v>635</v>
      </c>
      <c r="E488" s="495">
        <v>412268.12</v>
      </c>
      <c r="F488" s="495">
        <v>412268.12</v>
      </c>
      <c r="G488" s="495">
        <v>403968.12</v>
      </c>
      <c r="H488" s="495">
        <v>8300</v>
      </c>
      <c r="I488" s="486"/>
      <c r="J488" s="486"/>
      <c r="K488" s="486"/>
      <c r="L488" s="486"/>
      <c r="M488" s="486"/>
      <c r="N488" s="481"/>
      <c r="O488" s="480"/>
      <c r="P488" s="480"/>
      <c r="Q488" s="480"/>
    </row>
    <row r="489" spans="1:17" ht="12.75">
      <c r="A489" s="484"/>
      <c r="B489" s="484"/>
      <c r="C489" s="484" t="s">
        <v>634</v>
      </c>
      <c r="D489" s="483" t="s">
        <v>633</v>
      </c>
      <c r="E489" s="494">
        <v>6398.89</v>
      </c>
      <c r="F489" s="494">
        <v>6398.89</v>
      </c>
      <c r="G489" s="494">
        <v>6398.89</v>
      </c>
      <c r="H489" s="494"/>
      <c r="I489" s="494"/>
      <c r="J489" s="481"/>
      <c r="K489" s="481"/>
      <c r="L489" s="481"/>
      <c r="M489" s="481"/>
      <c r="N489" s="481"/>
      <c r="O489" s="480"/>
      <c r="P489" s="480"/>
      <c r="Q489" s="480"/>
    </row>
    <row r="490" spans="1:17" ht="12.75">
      <c r="A490" s="484"/>
      <c r="B490" s="484"/>
      <c r="C490" s="484" t="s">
        <v>632</v>
      </c>
      <c r="D490" s="483" t="s">
        <v>631</v>
      </c>
      <c r="E490" s="494">
        <v>929.2</v>
      </c>
      <c r="F490" s="494">
        <v>929.2</v>
      </c>
      <c r="G490" s="494">
        <v>929.2</v>
      </c>
      <c r="H490" s="494"/>
      <c r="I490" s="494"/>
      <c r="J490" s="481"/>
      <c r="K490" s="481"/>
      <c r="L490" s="481"/>
      <c r="M490" s="481"/>
      <c r="N490" s="481"/>
      <c r="O490" s="480"/>
      <c r="P490" s="480"/>
      <c r="Q490" s="480"/>
    </row>
    <row r="491" spans="1:17" ht="12.75">
      <c r="A491" s="484"/>
      <c r="B491" s="484"/>
      <c r="C491" s="484" t="s">
        <v>630</v>
      </c>
      <c r="D491" s="483" t="s">
        <v>628</v>
      </c>
      <c r="E491" s="494">
        <v>583.67</v>
      </c>
      <c r="F491" s="494">
        <v>583.67</v>
      </c>
      <c r="G491" s="494">
        <v>583.67</v>
      </c>
      <c r="H491" s="494"/>
      <c r="I491" s="494"/>
      <c r="J491" s="481"/>
      <c r="K491" s="481"/>
      <c r="L491" s="481"/>
      <c r="M491" s="481"/>
      <c r="N491" s="481"/>
      <c r="O491" s="480"/>
      <c r="P491" s="480"/>
      <c r="Q491" s="480"/>
    </row>
    <row r="492" spans="1:17" ht="12.75">
      <c r="A492" s="484"/>
      <c r="B492" s="484"/>
      <c r="C492" s="484" t="s">
        <v>629</v>
      </c>
      <c r="D492" s="483" t="s">
        <v>628</v>
      </c>
      <c r="E492" s="494">
        <v>84.76</v>
      </c>
      <c r="F492" s="494">
        <v>84.76</v>
      </c>
      <c r="G492" s="494">
        <v>84.76</v>
      </c>
      <c r="H492" s="494"/>
      <c r="I492" s="494"/>
      <c r="J492" s="481"/>
      <c r="K492" s="481"/>
      <c r="L492" s="481"/>
      <c r="M492" s="481"/>
      <c r="N492" s="481"/>
      <c r="O492" s="480"/>
      <c r="P492" s="480"/>
      <c r="Q492" s="480"/>
    </row>
    <row r="493" spans="1:17" ht="22.5">
      <c r="A493" s="484"/>
      <c r="B493" s="484"/>
      <c r="C493" s="484" t="s">
        <v>627</v>
      </c>
      <c r="D493" s="483" t="s">
        <v>625</v>
      </c>
      <c r="E493" s="494">
        <v>333984.31</v>
      </c>
      <c r="F493" s="494">
        <v>333984.31</v>
      </c>
      <c r="G493" s="494">
        <v>333984.31</v>
      </c>
      <c r="H493" s="494"/>
      <c r="I493" s="494"/>
      <c r="J493" s="481"/>
      <c r="K493" s="481"/>
      <c r="L493" s="481"/>
      <c r="M493" s="481"/>
      <c r="N493" s="481"/>
      <c r="O493" s="480"/>
      <c r="P493" s="480"/>
      <c r="Q493" s="480"/>
    </row>
    <row r="494" spans="1:17" ht="22.5">
      <c r="A494" s="484"/>
      <c r="B494" s="484"/>
      <c r="C494" s="484" t="s">
        <v>626</v>
      </c>
      <c r="D494" s="483" t="s">
        <v>625</v>
      </c>
      <c r="E494" s="494">
        <v>61987.29</v>
      </c>
      <c r="F494" s="494">
        <v>61987.29</v>
      </c>
      <c r="G494" s="494">
        <v>61987.29</v>
      </c>
      <c r="H494" s="494"/>
      <c r="I494" s="494"/>
      <c r="J494" s="481"/>
      <c r="K494" s="481"/>
      <c r="L494" s="481"/>
      <c r="M494" s="481"/>
      <c r="N494" s="481"/>
      <c r="O494" s="480"/>
      <c r="P494" s="480"/>
      <c r="Q494" s="480"/>
    </row>
    <row r="495" spans="1:17" ht="16.5" customHeight="1">
      <c r="A495" s="484"/>
      <c r="B495" s="484"/>
      <c r="C495" s="484" t="s">
        <v>624</v>
      </c>
      <c r="D495" s="483" t="s">
        <v>622</v>
      </c>
      <c r="E495" s="494">
        <v>2008.36</v>
      </c>
      <c r="F495" s="494">
        <v>2008.36</v>
      </c>
      <c r="G495" s="494"/>
      <c r="H495" s="494">
        <v>2008.36</v>
      </c>
      <c r="I495" s="494"/>
      <c r="J495" s="481"/>
      <c r="K495" s="481"/>
      <c r="L495" s="481"/>
      <c r="M495" s="481"/>
      <c r="N495" s="481"/>
      <c r="O495" s="480"/>
      <c r="P495" s="480"/>
      <c r="Q495" s="480"/>
    </row>
    <row r="496" spans="1:17" ht="15.75" customHeight="1">
      <c r="A496" s="484"/>
      <c r="B496" s="484"/>
      <c r="C496" s="484" t="s">
        <v>623</v>
      </c>
      <c r="D496" s="483" t="s">
        <v>622</v>
      </c>
      <c r="E496" s="494">
        <v>291.64</v>
      </c>
      <c r="F496" s="494">
        <v>291.64</v>
      </c>
      <c r="G496" s="494"/>
      <c r="H496" s="494">
        <v>291.64</v>
      </c>
      <c r="I496" s="494"/>
      <c r="J496" s="481"/>
      <c r="K496" s="481"/>
      <c r="L496" s="481"/>
      <c r="M496" s="481"/>
      <c r="N496" s="481"/>
      <c r="O496" s="480"/>
      <c r="P496" s="480"/>
      <c r="Q496" s="480"/>
    </row>
    <row r="497" spans="1:17" ht="12.75">
      <c r="A497" s="484"/>
      <c r="B497" s="484"/>
      <c r="C497" s="484" t="s">
        <v>621</v>
      </c>
      <c r="D497" s="483" t="s">
        <v>619</v>
      </c>
      <c r="E497" s="494">
        <v>2759.31</v>
      </c>
      <c r="F497" s="494">
        <v>2759.31</v>
      </c>
      <c r="G497" s="494"/>
      <c r="H497" s="494">
        <v>2759.31</v>
      </c>
      <c r="I497" s="494"/>
      <c r="J497" s="481"/>
      <c r="K497" s="481"/>
      <c r="L497" s="481"/>
      <c r="M497" s="481"/>
      <c r="N497" s="481"/>
      <c r="O497" s="480"/>
      <c r="P497" s="480"/>
      <c r="Q497" s="480"/>
    </row>
    <row r="498" spans="1:17" ht="12.75">
      <c r="A498" s="484"/>
      <c r="B498" s="484"/>
      <c r="C498" s="484" t="s">
        <v>620</v>
      </c>
      <c r="D498" s="483" t="s">
        <v>619</v>
      </c>
      <c r="E498" s="494">
        <v>400.69</v>
      </c>
      <c r="F498" s="494">
        <v>400.69</v>
      </c>
      <c r="G498" s="494"/>
      <c r="H498" s="494">
        <v>400.69</v>
      </c>
      <c r="I498" s="494"/>
      <c r="J498" s="481"/>
      <c r="K498" s="481"/>
      <c r="L498" s="481"/>
      <c r="M498" s="481"/>
      <c r="N498" s="481"/>
      <c r="O498" s="480"/>
      <c r="P498" s="480"/>
      <c r="Q498" s="480"/>
    </row>
    <row r="499" spans="1:17" ht="12.75">
      <c r="A499" s="484"/>
      <c r="B499" s="484"/>
      <c r="C499" s="484" t="s">
        <v>618</v>
      </c>
      <c r="D499" s="483" t="s">
        <v>616</v>
      </c>
      <c r="E499" s="494">
        <v>611.24</v>
      </c>
      <c r="F499" s="494">
        <v>611.24</v>
      </c>
      <c r="G499" s="494"/>
      <c r="H499" s="494">
        <v>611.24</v>
      </c>
      <c r="I499" s="494"/>
      <c r="J499" s="481"/>
      <c r="K499" s="481"/>
      <c r="L499" s="481"/>
      <c r="M499" s="481"/>
      <c r="N499" s="481"/>
      <c r="O499" s="480"/>
      <c r="P499" s="480"/>
      <c r="Q499" s="480"/>
    </row>
    <row r="500" spans="1:17" ht="12.75">
      <c r="A500" s="484"/>
      <c r="B500" s="484"/>
      <c r="C500" s="484" t="s">
        <v>617</v>
      </c>
      <c r="D500" s="483" t="s">
        <v>616</v>
      </c>
      <c r="E500" s="494">
        <v>88.76</v>
      </c>
      <c r="F500" s="494">
        <v>88.76</v>
      </c>
      <c r="G500" s="494"/>
      <c r="H500" s="494">
        <v>88.76</v>
      </c>
      <c r="I500" s="494"/>
      <c r="J500" s="481"/>
      <c r="K500" s="481"/>
      <c r="L500" s="481"/>
      <c r="M500" s="481"/>
      <c r="N500" s="481"/>
      <c r="O500" s="480"/>
      <c r="P500" s="480"/>
      <c r="Q500" s="480"/>
    </row>
    <row r="501" spans="1:17" ht="12.75">
      <c r="A501" s="484"/>
      <c r="B501" s="484"/>
      <c r="C501" s="484" t="s">
        <v>615</v>
      </c>
      <c r="D501" s="483" t="s">
        <v>613</v>
      </c>
      <c r="E501" s="494">
        <v>611.24</v>
      </c>
      <c r="F501" s="494">
        <v>611.24</v>
      </c>
      <c r="G501" s="494"/>
      <c r="H501" s="494">
        <v>611.24</v>
      </c>
      <c r="I501" s="494"/>
      <c r="J501" s="481"/>
      <c r="K501" s="481"/>
      <c r="L501" s="481"/>
      <c r="M501" s="481"/>
      <c r="N501" s="481"/>
      <c r="O501" s="480"/>
      <c r="P501" s="480"/>
      <c r="Q501" s="480"/>
    </row>
    <row r="502" spans="1:17" ht="12.75">
      <c r="A502" s="484"/>
      <c r="B502" s="484"/>
      <c r="C502" s="484" t="s">
        <v>614</v>
      </c>
      <c r="D502" s="483" t="s">
        <v>613</v>
      </c>
      <c r="E502" s="494">
        <v>88.76</v>
      </c>
      <c r="F502" s="494">
        <v>88.76</v>
      </c>
      <c r="G502" s="494"/>
      <c r="H502" s="494">
        <v>88.76</v>
      </c>
      <c r="I502" s="494"/>
      <c r="J502" s="481"/>
      <c r="K502" s="481"/>
      <c r="L502" s="481"/>
      <c r="M502" s="481"/>
      <c r="N502" s="481"/>
      <c r="O502" s="480"/>
      <c r="P502" s="480"/>
      <c r="Q502" s="480"/>
    </row>
    <row r="503" spans="1:17" ht="12.75">
      <c r="A503" s="484"/>
      <c r="B503" s="484"/>
      <c r="C503" s="484" t="s">
        <v>612</v>
      </c>
      <c r="D503" s="483" t="s">
        <v>610</v>
      </c>
      <c r="E503" s="494">
        <v>209.57</v>
      </c>
      <c r="F503" s="494">
        <v>209.57</v>
      </c>
      <c r="G503" s="494"/>
      <c r="H503" s="494">
        <v>209.57</v>
      </c>
      <c r="I503" s="494"/>
      <c r="J503" s="481"/>
      <c r="K503" s="481"/>
      <c r="L503" s="481"/>
      <c r="M503" s="481"/>
      <c r="N503" s="481"/>
      <c r="O503" s="480"/>
      <c r="P503" s="480"/>
      <c r="Q503" s="480"/>
    </row>
    <row r="504" spans="1:17" ht="12.75">
      <c r="A504" s="484"/>
      <c r="B504" s="484"/>
      <c r="C504" s="484" t="s">
        <v>611</v>
      </c>
      <c r="D504" s="483" t="s">
        <v>610</v>
      </c>
      <c r="E504" s="494">
        <v>30.43</v>
      </c>
      <c r="F504" s="494">
        <v>30.43</v>
      </c>
      <c r="G504" s="494"/>
      <c r="H504" s="494">
        <v>30.43</v>
      </c>
      <c r="I504" s="494"/>
      <c r="J504" s="481"/>
      <c r="K504" s="481"/>
      <c r="L504" s="481"/>
      <c r="M504" s="481"/>
      <c r="N504" s="481"/>
      <c r="O504" s="480"/>
      <c r="P504" s="480"/>
      <c r="Q504" s="480"/>
    </row>
    <row r="505" spans="1:17" ht="12.75">
      <c r="A505" s="484"/>
      <c r="B505" s="484"/>
      <c r="C505" s="484" t="s">
        <v>609</v>
      </c>
      <c r="D505" s="483" t="s">
        <v>608</v>
      </c>
      <c r="E505" s="494">
        <v>261.96</v>
      </c>
      <c r="F505" s="494">
        <v>261.96</v>
      </c>
      <c r="G505" s="494"/>
      <c r="H505" s="494">
        <v>261.96</v>
      </c>
      <c r="I505" s="494"/>
      <c r="J505" s="481"/>
      <c r="K505" s="481"/>
      <c r="L505" s="481"/>
      <c r="M505" s="481"/>
      <c r="N505" s="481"/>
      <c r="O505" s="480"/>
      <c r="P505" s="480"/>
      <c r="Q505" s="480"/>
    </row>
    <row r="506" spans="1:17" ht="12.75">
      <c r="A506" s="484"/>
      <c r="B506" s="484"/>
      <c r="C506" s="484" t="s">
        <v>607</v>
      </c>
      <c r="D506" s="483" t="s">
        <v>606</v>
      </c>
      <c r="E506" s="494">
        <v>38.04</v>
      </c>
      <c r="F506" s="494">
        <v>38.04</v>
      </c>
      <c r="G506" s="494"/>
      <c r="H506" s="494">
        <v>38.04</v>
      </c>
      <c r="I506" s="494"/>
      <c r="J506" s="481"/>
      <c r="K506" s="481"/>
      <c r="L506" s="481"/>
      <c r="M506" s="481"/>
      <c r="N506" s="481"/>
      <c r="O506" s="480"/>
      <c r="P506" s="480"/>
      <c r="Q506" s="480"/>
    </row>
    <row r="507" spans="1:17" ht="12.75">
      <c r="A507" s="484"/>
      <c r="B507" s="484"/>
      <c r="C507" s="484" t="s">
        <v>605</v>
      </c>
      <c r="D507" s="483" t="s">
        <v>603</v>
      </c>
      <c r="E507" s="494">
        <v>785.88</v>
      </c>
      <c r="F507" s="494">
        <v>785.88</v>
      </c>
      <c r="G507" s="494"/>
      <c r="H507" s="494">
        <v>785.88</v>
      </c>
      <c r="I507" s="494"/>
      <c r="J507" s="481"/>
      <c r="K507" s="481"/>
      <c r="L507" s="481"/>
      <c r="M507" s="481"/>
      <c r="N507" s="481"/>
      <c r="O507" s="480"/>
      <c r="P507" s="480"/>
      <c r="Q507" s="480"/>
    </row>
    <row r="508" spans="1:17" ht="12.75">
      <c r="A508" s="484"/>
      <c r="B508" s="484"/>
      <c r="C508" s="484" t="s">
        <v>604</v>
      </c>
      <c r="D508" s="483" t="s">
        <v>603</v>
      </c>
      <c r="E508" s="494">
        <v>114.12</v>
      </c>
      <c r="F508" s="494">
        <v>114.12</v>
      </c>
      <c r="G508" s="494"/>
      <c r="H508" s="494">
        <v>114.12</v>
      </c>
      <c r="I508" s="494"/>
      <c r="J508" s="481"/>
      <c r="K508" s="481"/>
      <c r="L508" s="481"/>
      <c r="M508" s="481"/>
      <c r="N508" s="481"/>
      <c r="O508" s="480"/>
      <c r="P508" s="480"/>
      <c r="Q508" s="480"/>
    </row>
    <row r="509" spans="1:17" ht="12.75">
      <c r="A509" s="484"/>
      <c r="B509" s="484"/>
      <c r="C509" s="484"/>
      <c r="D509" s="483"/>
      <c r="E509" s="481"/>
      <c r="F509" s="481"/>
      <c r="G509" s="481"/>
      <c r="H509" s="481"/>
      <c r="I509" s="481"/>
      <c r="J509" s="481"/>
      <c r="K509" s="481"/>
      <c r="L509" s="481"/>
      <c r="M509" s="481"/>
      <c r="N509" s="481"/>
      <c r="O509" s="480"/>
      <c r="P509" s="480"/>
      <c r="Q509" s="480"/>
    </row>
    <row r="510" spans="1:17" s="20" customFormat="1" ht="35.25" customHeight="1">
      <c r="A510" s="489" t="s">
        <v>602</v>
      </c>
      <c r="B510" s="489"/>
      <c r="C510" s="489"/>
      <c r="D510" s="488" t="s">
        <v>601</v>
      </c>
      <c r="E510" s="486">
        <v>1228515</v>
      </c>
      <c r="F510" s="486">
        <v>1228515</v>
      </c>
      <c r="G510" s="486">
        <v>1070280</v>
      </c>
      <c r="H510" s="486">
        <v>106877</v>
      </c>
      <c r="I510" s="486"/>
      <c r="J510" s="486">
        <v>51358</v>
      </c>
      <c r="K510" s="486"/>
      <c r="L510" s="486"/>
      <c r="M510" s="486"/>
      <c r="N510" s="486"/>
      <c r="O510" s="485"/>
      <c r="P510" s="485"/>
      <c r="Q510" s="485"/>
    </row>
    <row r="511" spans="1:17" s="20" customFormat="1" ht="20.25" customHeight="1">
      <c r="A511" s="489"/>
      <c r="B511" s="489" t="s">
        <v>600</v>
      </c>
      <c r="C511" s="489"/>
      <c r="D511" s="488" t="s">
        <v>599</v>
      </c>
      <c r="E511" s="486">
        <v>1172955</v>
      </c>
      <c r="F511" s="486">
        <v>1172955</v>
      </c>
      <c r="G511" s="486">
        <v>1070280</v>
      </c>
      <c r="H511" s="486">
        <v>101317</v>
      </c>
      <c r="I511" s="486"/>
      <c r="J511" s="486">
        <v>1358</v>
      </c>
      <c r="K511" s="486"/>
      <c r="L511" s="486"/>
      <c r="M511" s="486"/>
      <c r="N511" s="486"/>
      <c r="O511" s="485"/>
      <c r="P511" s="485"/>
      <c r="Q511" s="485"/>
    </row>
    <row r="512" spans="1:17" ht="33.75">
      <c r="A512" s="484"/>
      <c r="B512" s="484"/>
      <c r="C512" s="484" t="s">
        <v>598</v>
      </c>
      <c r="D512" s="483" t="s">
        <v>597</v>
      </c>
      <c r="E512" s="481">
        <v>1358</v>
      </c>
      <c r="F512" s="481">
        <v>1358</v>
      </c>
      <c r="G512" s="481"/>
      <c r="H512" s="481"/>
      <c r="I512" s="481"/>
      <c r="J512" s="481">
        <v>1358</v>
      </c>
      <c r="K512" s="481"/>
      <c r="L512" s="481"/>
      <c r="M512" s="481"/>
      <c r="N512" s="481"/>
      <c r="O512" s="480"/>
      <c r="P512" s="480"/>
      <c r="Q512" s="480"/>
    </row>
    <row r="513" spans="1:17" ht="33.75">
      <c r="A513" s="484"/>
      <c r="B513" s="484"/>
      <c r="C513" s="484" t="s">
        <v>596</v>
      </c>
      <c r="D513" s="483" t="s">
        <v>595</v>
      </c>
      <c r="E513" s="481">
        <v>854309</v>
      </c>
      <c r="F513" s="481">
        <v>854309</v>
      </c>
      <c r="G513" s="481">
        <v>854309</v>
      </c>
      <c r="H513" s="481"/>
      <c r="I513" s="481"/>
      <c r="J513" s="481"/>
      <c r="K513" s="481"/>
      <c r="L513" s="481"/>
      <c r="M513" s="481"/>
      <c r="N513" s="481"/>
      <c r="O513" s="480"/>
      <c r="P513" s="480"/>
      <c r="Q513" s="480"/>
    </row>
    <row r="514" spans="1:17" ht="33.75">
      <c r="A514" s="484"/>
      <c r="B514" s="484"/>
      <c r="C514" s="484" t="s">
        <v>594</v>
      </c>
      <c r="D514" s="483" t="s">
        <v>593</v>
      </c>
      <c r="E514" s="481">
        <v>57970</v>
      </c>
      <c r="F514" s="481">
        <v>57970</v>
      </c>
      <c r="G514" s="481">
        <v>57970</v>
      </c>
      <c r="H514" s="481"/>
      <c r="I514" s="481"/>
      <c r="J514" s="481"/>
      <c r="K514" s="481"/>
      <c r="L514" s="481"/>
      <c r="M514" s="481"/>
      <c r="N514" s="481"/>
      <c r="O514" s="480"/>
      <c r="P514" s="480"/>
      <c r="Q514" s="480"/>
    </row>
    <row r="515" spans="1:17" ht="33.75">
      <c r="A515" s="484"/>
      <c r="B515" s="484"/>
      <c r="C515" s="484" t="s">
        <v>498</v>
      </c>
      <c r="D515" s="483" t="s">
        <v>548</v>
      </c>
      <c r="E515" s="481">
        <v>134318</v>
      </c>
      <c r="F515" s="481">
        <v>134318</v>
      </c>
      <c r="G515" s="481">
        <v>134318</v>
      </c>
      <c r="H515" s="481"/>
      <c r="I515" s="481"/>
      <c r="J515" s="481"/>
      <c r="K515" s="481"/>
      <c r="L515" s="481"/>
      <c r="M515" s="481"/>
      <c r="N515" s="481"/>
      <c r="O515" s="480"/>
      <c r="P515" s="480"/>
      <c r="Q515" s="480"/>
    </row>
    <row r="516" spans="1:17" ht="22.5">
      <c r="A516" s="484"/>
      <c r="B516" s="484"/>
      <c r="C516" s="484" t="s">
        <v>496</v>
      </c>
      <c r="D516" s="483" t="s">
        <v>547</v>
      </c>
      <c r="E516" s="481">
        <v>21499</v>
      </c>
      <c r="F516" s="481">
        <v>21499</v>
      </c>
      <c r="G516" s="481">
        <v>21499</v>
      </c>
      <c r="H516" s="481"/>
      <c r="I516" s="481"/>
      <c r="J516" s="481"/>
      <c r="K516" s="481"/>
      <c r="L516" s="481"/>
      <c r="M516" s="481"/>
      <c r="N516" s="481"/>
      <c r="O516" s="480"/>
      <c r="P516" s="480"/>
      <c r="Q516" s="480"/>
    </row>
    <row r="517" spans="1:17" ht="22.5">
      <c r="A517" s="484"/>
      <c r="B517" s="484"/>
      <c r="C517" s="484" t="s">
        <v>546</v>
      </c>
      <c r="D517" s="483" t="s">
        <v>545</v>
      </c>
      <c r="E517" s="481">
        <v>2184</v>
      </c>
      <c r="F517" s="481">
        <v>2184</v>
      </c>
      <c r="G517" s="481">
        <v>2184</v>
      </c>
      <c r="H517" s="481"/>
      <c r="I517" s="481"/>
      <c r="J517" s="481"/>
      <c r="K517" s="481"/>
      <c r="L517" s="481"/>
      <c r="M517" s="481"/>
      <c r="N517" s="481"/>
      <c r="O517" s="480"/>
      <c r="P517" s="480"/>
      <c r="Q517" s="480"/>
    </row>
    <row r="518" spans="1:17" ht="24" customHeight="1">
      <c r="A518" s="484"/>
      <c r="B518" s="484"/>
      <c r="C518" s="484" t="s">
        <v>544</v>
      </c>
      <c r="D518" s="483" t="s">
        <v>543</v>
      </c>
      <c r="E518" s="481">
        <v>10927</v>
      </c>
      <c r="F518" s="481">
        <v>10927</v>
      </c>
      <c r="G518" s="481"/>
      <c r="H518" s="481">
        <v>10927</v>
      </c>
      <c r="I518" s="481"/>
      <c r="J518" s="481"/>
      <c r="K518" s="481"/>
      <c r="L518" s="481"/>
      <c r="M518" s="481"/>
      <c r="N518" s="481"/>
      <c r="O518" s="480"/>
      <c r="P518" s="480"/>
      <c r="Q518" s="480"/>
    </row>
    <row r="519" spans="1:17" ht="45">
      <c r="A519" s="484"/>
      <c r="B519" s="484"/>
      <c r="C519" s="484" t="s">
        <v>556</v>
      </c>
      <c r="D519" s="483" t="s">
        <v>555</v>
      </c>
      <c r="E519" s="481">
        <v>4602</v>
      </c>
      <c r="F519" s="481">
        <v>4602</v>
      </c>
      <c r="G519" s="481"/>
      <c r="H519" s="481">
        <v>4602</v>
      </c>
      <c r="I519" s="481"/>
      <c r="J519" s="481"/>
      <c r="K519" s="481"/>
      <c r="L519" s="481"/>
      <c r="M519" s="481"/>
      <c r="N519" s="481"/>
      <c r="O519" s="480"/>
      <c r="P519" s="480"/>
      <c r="Q519" s="480"/>
    </row>
    <row r="520" spans="1:17" ht="22.5">
      <c r="A520" s="484"/>
      <c r="B520" s="484"/>
      <c r="C520" s="484" t="s">
        <v>540</v>
      </c>
      <c r="D520" s="483" t="s">
        <v>539</v>
      </c>
      <c r="E520" s="481">
        <v>300</v>
      </c>
      <c r="F520" s="481">
        <v>300</v>
      </c>
      <c r="G520" s="481"/>
      <c r="H520" s="481">
        <v>300</v>
      </c>
      <c r="I520" s="481"/>
      <c r="J520" s="481"/>
      <c r="K520" s="481"/>
      <c r="L520" s="481"/>
      <c r="M520" s="481"/>
      <c r="N520" s="481"/>
      <c r="O520" s="480"/>
      <c r="P520" s="480"/>
      <c r="Q520" s="480"/>
    </row>
    <row r="521" spans="1:17" ht="22.5">
      <c r="A521" s="484"/>
      <c r="B521" s="484"/>
      <c r="C521" s="484" t="s">
        <v>592</v>
      </c>
      <c r="D521" s="483" t="s">
        <v>591</v>
      </c>
      <c r="E521" s="481">
        <v>1405</v>
      </c>
      <c r="F521" s="481">
        <v>1405</v>
      </c>
      <c r="G521" s="481"/>
      <c r="H521" s="481">
        <v>1405</v>
      </c>
      <c r="I521" s="481"/>
      <c r="J521" s="481"/>
      <c r="K521" s="481"/>
      <c r="L521" s="481"/>
      <c r="M521" s="481"/>
      <c r="N521" s="481"/>
      <c r="O521" s="480"/>
      <c r="P521" s="480"/>
      <c r="Q521" s="480"/>
    </row>
    <row r="522" spans="1:17" ht="56.25">
      <c r="A522" s="484"/>
      <c r="B522" s="484"/>
      <c r="C522" s="484" t="s">
        <v>590</v>
      </c>
      <c r="D522" s="483" t="s">
        <v>589</v>
      </c>
      <c r="E522" s="481">
        <v>300</v>
      </c>
      <c r="F522" s="481">
        <v>300</v>
      </c>
      <c r="G522" s="481"/>
      <c r="H522" s="481">
        <v>300</v>
      </c>
      <c r="I522" s="481"/>
      <c r="J522" s="481"/>
      <c r="K522" s="481"/>
      <c r="L522" s="481"/>
      <c r="M522" s="481"/>
      <c r="N522" s="481"/>
      <c r="O522" s="480"/>
      <c r="P522" s="480"/>
      <c r="Q522" s="480"/>
    </row>
    <row r="523" spans="1:17" ht="24" customHeight="1">
      <c r="A523" s="484"/>
      <c r="B523" s="484"/>
      <c r="C523" s="484" t="s">
        <v>588</v>
      </c>
      <c r="D523" s="483" t="s">
        <v>587</v>
      </c>
      <c r="E523" s="481">
        <v>100</v>
      </c>
      <c r="F523" s="481">
        <v>100</v>
      </c>
      <c r="G523" s="481"/>
      <c r="H523" s="481">
        <v>100</v>
      </c>
      <c r="I523" s="481"/>
      <c r="J523" s="481"/>
      <c r="K523" s="481"/>
      <c r="L523" s="481"/>
      <c r="M523" s="481"/>
      <c r="N523" s="481"/>
      <c r="O523" s="480"/>
      <c r="P523" s="480"/>
      <c r="Q523" s="480"/>
    </row>
    <row r="524" spans="1:17" ht="12.75">
      <c r="A524" s="484"/>
      <c r="B524" s="484"/>
      <c r="C524" s="484" t="s">
        <v>586</v>
      </c>
      <c r="D524" s="483" t="s">
        <v>585</v>
      </c>
      <c r="E524" s="481">
        <v>53958</v>
      </c>
      <c r="F524" s="481">
        <v>53958</v>
      </c>
      <c r="G524" s="481"/>
      <c r="H524" s="481">
        <v>53958</v>
      </c>
      <c r="I524" s="481"/>
      <c r="J524" s="481"/>
      <c r="K524" s="481"/>
      <c r="L524" s="481"/>
      <c r="M524" s="481"/>
      <c r="N524" s="481"/>
      <c r="O524" s="480"/>
      <c r="P524" s="480"/>
      <c r="Q524" s="480"/>
    </row>
    <row r="525" spans="1:17" ht="24" customHeight="1">
      <c r="A525" s="484"/>
      <c r="B525" s="484"/>
      <c r="C525" s="484" t="s">
        <v>584</v>
      </c>
      <c r="D525" s="483" t="s">
        <v>583</v>
      </c>
      <c r="E525" s="481">
        <v>170</v>
      </c>
      <c r="F525" s="481">
        <v>170</v>
      </c>
      <c r="G525" s="481"/>
      <c r="H525" s="481">
        <v>170</v>
      </c>
      <c r="I525" s="481"/>
      <c r="J525" s="481"/>
      <c r="K525" s="481"/>
      <c r="L525" s="481"/>
      <c r="M525" s="481"/>
      <c r="N525" s="481"/>
      <c r="O525" s="480"/>
      <c r="P525" s="480"/>
      <c r="Q525" s="480"/>
    </row>
    <row r="526" spans="1:17" ht="12.75">
      <c r="A526" s="484"/>
      <c r="B526" s="484"/>
      <c r="C526" s="484" t="s">
        <v>582</v>
      </c>
      <c r="D526" s="483" t="s">
        <v>581</v>
      </c>
      <c r="E526" s="481">
        <v>29555</v>
      </c>
      <c r="F526" s="481">
        <v>29555</v>
      </c>
      <c r="G526" s="481"/>
      <c r="H526" s="481">
        <v>29555</v>
      </c>
      <c r="I526" s="481"/>
      <c r="J526" s="481"/>
      <c r="K526" s="481"/>
      <c r="L526" s="481"/>
      <c r="M526" s="481"/>
      <c r="N526" s="481"/>
      <c r="O526" s="480"/>
      <c r="P526" s="480"/>
      <c r="Q526" s="480"/>
    </row>
    <row r="527" spans="1:17" s="20" customFormat="1" ht="33.75">
      <c r="A527" s="489"/>
      <c r="B527" s="489" t="s">
        <v>580</v>
      </c>
      <c r="C527" s="489"/>
      <c r="D527" s="488" t="s">
        <v>579</v>
      </c>
      <c r="E527" s="486">
        <v>50000</v>
      </c>
      <c r="F527" s="486">
        <v>50000</v>
      </c>
      <c r="G527" s="486"/>
      <c r="H527" s="486"/>
      <c r="I527" s="486"/>
      <c r="J527" s="486">
        <v>50000</v>
      </c>
      <c r="K527" s="486"/>
      <c r="L527" s="486"/>
      <c r="M527" s="486"/>
      <c r="N527" s="486"/>
      <c r="O527" s="485"/>
      <c r="P527" s="485"/>
      <c r="Q527" s="485"/>
    </row>
    <row r="528" spans="1:17" ht="22.5">
      <c r="A528" s="484"/>
      <c r="B528" s="484"/>
      <c r="C528" s="484" t="s">
        <v>578</v>
      </c>
      <c r="D528" s="483" t="s">
        <v>577</v>
      </c>
      <c r="E528" s="481">
        <v>50000</v>
      </c>
      <c r="F528" s="481">
        <v>50000</v>
      </c>
      <c r="G528" s="481"/>
      <c r="H528" s="481"/>
      <c r="I528" s="481"/>
      <c r="J528" s="481">
        <v>50000</v>
      </c>
      <c r="K528" s="481"/>
      <c r="L528" s="481"/>
      <c r="M528" s="481"/>
      <c r="N528" s="481"/>
      <c r="O528" s="480"/>
      <c r="P528" s="480"/>
      <c r="Q528" s="480"/>
    </row>
    <row r="529" spans="1:17" s="20" customFormat="1" ht="33.75">
      <c r="A529" s="489"/>
      <c r="B529" s="489" t="s">
        <v>576</v>
      </c>
      <c r="C529" s="489"/>
      <c r="D529" s="488" t="s">
        <v>575</v>
      </c>
      <c r="E529" s="486">
        <v>5560</v>
      </c>
      <c r="F529" s="486">
        <v>5560</v>
      </c>
      <c r="G529" s="486"/>
      <c r="H529" s="486">
        <v>5560</v>
      </c>
      <c r="I529" s="486"/>
      <c r="J529" s="486"/>
      <c r="K529" s="486"/>
      <c r="L529" s="486"/>
      <c r="M529" s="486"/>
      <c r="N529" s="486"/>
      <c r="O529" s="485"/>
      <c r="P529" s="485"/>
      <c r="Q529" s="485"/>
    </row>
    <row r="530" spans="1:17" ht="50.25" customHeight="1">
      <c r="A530" s="484"/>
      <c r="B530" s="484"/>
      <c r="C530" s="484" t="s">
        <v>538</v>
      </c>
      <c r="D530" s="483" t="s">
        <v>537</v>
      </c>
      <c r="E530" s="481">
        <v>5560</v>
      </c>
      <c r="F530" s="481">
        <v>5560</v>
      </c>
      <c r="G530" s="481"/>
      <c r="H530" s="481">
        <v>5560</v>
      </c>
      <c r="I530" s="481"/>
      <c r="J530" s="481"/>
      <c r="K530" s="481"/>
      <c r="L530" s="481"/>
      <c r="M530" s="481"/>
      <c r="N530" s="481"/>
      <c r="O530" s="480"/>
      <c r="P530" s="480"/>
      <c r="Q530" s="480"/>
    </row>
    <row r="531" spans="1:17" s="20" customFormat="1" ht="45">
      <c r="A531" s="489" t="s">
        <v>574</v>
      </c>
      <c r="B531" s="489"/>
      <c r="C531" s="489"/>
      <c r="D531" s="488" t="s">
        <v>573</v>
      </c>
      <c r="E531" s="498">
        <v>38739613.16</v>
      </c>
      <c r="F531" s="498">
        <v>5446685.16</v>
      </c>
      <c r="G531" s="486">
        <v>45400</v>
      </c>
      <c r="H531" s="498">
        <v>5401285.16</v>
      </c>
      <c r="I531" s="486"/>
      <c r="J531" s="486"/>
      <c r="K531" s="486"/>
      <c r="L531" s="486"/>
      <c r="M531" s="486"/>
      <c r="N531" s="497">
        <v>33292928</v>
      </c>
      <c r="O531" s="493">
        <v>33292928</v>
      </c>
      <c r="P531" s="485"/>
      <c r="Q531" s="485"/>
    </row>
    <row r="532" spans="1:17" s="20" customFormat="1" ht="33.75">
      <c r="A532" s="489"/>
      <c r="B532" s="489" t="s">
        <v>572</v>
      </c>
      <c r="C532" s="489"/>
      <c r="D532" s="488" t="s">
        <v>571</v>
      </c>
      <c r="E532" s="486">
        <v>1223000</v>
      </c>
      <c r="F532" s="486">
        <v>888000</v>
      </c>
      <c r="G532" s="486"/>
      <c r="H532" s="486">
        <v>888000</v>
      </c>
      <c r="I532" s="486"/>
      <c r="J532" s="486"/>
      <c r="K532" s="486"/>
      <c r="L532" s="486"/>
      <c r="M532" s="486"/>
      <c r="N532" s="486">
        <v>335000</v>
      </c>
      <c r="O532" s="493">
        <v>335000</v>
      </c>
      <c r="P532" s="485"/>
      <c r="Q532" s="485"/>
    </row>
    <row r="533" spans="1:17" ht="22.5">
      <c r="A533" s="484"/>
      <c r="B533" s="484"/>
      <c r="C533" s="484" t="s">
        <v>540</v>
      </c>
      <c r="D533" s="483" t="s">
        <v>539</v>
      </c>
      <c r="E533" s="481">
        <v>608000</v>
      </c>
      <c r="F533" s="481">
        <v>608000</v>
      </c>
      <c r="G533" s="481"/>
      <c r="H533" s="481">
        <v>608000</v>
      </c>
      <c r="I533" s="481"/>
      <c r="J533" s="481"/>
      <c r="K533" s="481"/>
      <c r="L533" s="481"/>
      <c r="M533" s="481"/>
      <c r="N533" s="481"/>
      <c r="O533" s="480"/>
      <c r="P533" s="480"/>
      <c r="Q533" s="480"/>
    </row>
    <row r="534" spans="1:17" ht="22.5">
      <c r="A534" s="484"/>
      <c r="B534" s="484"/>
      <c r="C534" s="484" t="s">
        <v>538</v>
      </c>
      <c r="D534" s="483" t="s">
        <v>537</v>
      </c>
      <c r="E534" s="481">
        <v>245000</v>
      </c>
      <c r="F534" s="481">
        <v>245000</v>
      </c>
      <c r="G534" s="481"/>
      <c r="H534" s="481">
        <v>245000</v>
      </c>
      <c r="I534" s="481"/>
      <c r="J534" s="481"/>
      <c r="K534" s="481"/>
      <c r="L534" s="481"/>
      <c r="M534" s="481"/>
      <c r="N534" s="481"/>
      <c r="O534" s="480"/>
      <c r="P534" s="480"/>
      <c r="Q534" s="480"/>
    </row>
    <row r="535" spans="1:17" ht="22.5">
      <c r="A535" s="484"/>
      <c r="B535" s="484"/>
      <c r="C535" s="484" t="s">
        <v>536</v>
      </c>
      <c r="D535" s="483" t="s">
        <v>560</v>
      </c>
      <c r="E535" s="481">
        <v>35000</v>
      </c>
      <c r="F535" s="481">
        <v>35000</v>
      </c>
      <c r="G535" s="481"/>
      <c r="H535" s="481">
        <v>35000</v>
      </c>
      <c r="I535" s="481"/>
      <c r="J535" s="481"/>
      <c r="K535" s="481"/>
      <c r="L535" s="481"/>
      <c r="M535" s="481"/>
      <c r="N535" s="481"/>
      <c r="O535" s="480"/>
      <c r="P535" s="480"/>
      <c r="Q535" s="480"/>
    </row>
    <row r="536" spans="1:17" ht="22.5">
      <c r="A536" s="484"/>
      <c r="B536" s="484"/>
      <c r="C536" s="484" t="s">
        <v>534</v>
      </c>
      <c r="D536" s="483" t="s">
        <v>529</v>
      </c>
      <c r="E536" s="481">
        <v>335000</v>
      </c>
      <c r="F536" s="481"/>
      <c r="G536" s="481"/>
      <c r="H536" s="481"/>
      <c r="I536" s="481"/>
      <c r="J536" s="481"/>
      <c r="K536" s="481"/>
      <c r="L536" s="481"/>
      <c r="M536" s="481"/>
      <c r="N536" s="481">
        <v>335000</v>
      </c>
      <c r="O536" s="492">
        <v>335000</v>
      </c>
      <c r="P536" s="480"/>
      <c r="Q536" s="480"/>
    </row>
    <row r="537" spans="1:17" s="20" customFormat="1" ht="22.5">
      <c r="A537" s="489"/>
      <c r="B537" s="489" t="s">
        <v>570</v>
      </c>
      <c r="C537" s="489"/>
      <c r="D537" s="488" t="s">
        <v>569</v>
      </c>
      <c r="E537" s="486">
        <v>224000</v>
      </c>
      <c r="F537" s="486">
        <v>224000</v>
      </c>
      <c r="G537" s="486"/>
      <c r="H537" s="486">
        <v>224000</v>
      </c>
      <c r="I537" s="486"/>
      <c r="J537" s="486"/>
      <c r="K537" s="486"/>
      <c r="L537" s="486"/>
      <c r="M537" s="486"/>
      <c r="N537" s="486"/>
      <c r="O537" s="485"/>
      <c r="P537" s="485"/>
      <c r="Q537" s="485"/>
    </row>
    <row r="538" spans="1:17" ht="46.5" customHeight="1">
      <c r="A538" s="484"/>
      <c r="B538" s="484"/>
      <c r="C538" s="484" t="s">
        <v>568</v>
      </c>
      <c r="D538" s="483" t="s">
        <v>567</v>
      </c>
      <c r="E538" s="481">
        <v>78000</v>
      </c>
      <c r="F538" s="481">
        <v>78000</v>
      </c>
      <c r="G538" s="481"/>
      <c r="H538" s="481">
        <v>78000</v>
      </c>
      <c r="I538" s="481"/>
      <c r="J538" s="481"/>
      <c r="K538" s="481"/>
      <c r="L538" s="481"/>
      <c r="M538" s="481"/>
      <c r="N538" s="481"/>
      <c r="O538" s="480"/>
      <c r="P538" s="480"/>
      <c r="Q538" s="480"/>
    </row>
    <row r="539" spans="1:17" ht="22.5">
      <c r="A539" s="484"/>
      <c r="B539" s="484"/>
      <c r="C539" s="484" t="s">
        <v>538</v>
      </c>
      <c r="D539" s="483" t="s">
        <v>537</v>
      </c>
      <c r="E539" s="481">
        <v>146000</v>
      </c>
      <c r="F539" s="481">
        <v>146000</v>
      </c>
      <c r="G539" s="481"/>
      <c r="H539" s="481">
        <v>146000</v>
      </c>
      <c r="I539" s="481"/>
      <c r="J539" s="481"/>
      <c r="K539" s="481"/>
      <c r="L539" s="481"/>
      <c r="M539" s="481"/>
      <c r="N539" s="481"/>
      <c r="O539" s="480"/>
      <c r="P539" s="480"/>
      <c r="Q539" s="480"/>
    </row>
    <row r="540" spans="1:17" s="20" customFormat="1" ht="22.5">
      <c r="A540" s="489"/>
      <c r="B540" s="489" t="s">
        <v>566</v>
      </c>
      <c r="C540" s="489"/>
      <c r="D540" s="488" t="s">
        <v>565</v>
      </c>
      <c r="E540" s="486">
        <v>395000</v>
      </c>
      <c r="F540" s="486">
        <v>395000</v>
      </c>
      <c r="G540" s="486"/>
      <c r="H540" s="486">
        <v>395000</v>
      </c>
      <c r="I540" s="486"/>
      <c r="J540" s="486"/>
      <c r="K540" s="486"/>
      <c r="L540" s="486"/>
      <c r="M540" s="486"/>
      <c r="N540" s="486"/>
      <c r="O540" s="485"/>
      <c r="P540" s="485"/>
      <c r="Q540" s="485"/>
    </row>
    <row r="541" spans="1:17" ht="27" customHeight="1">
      <c r="A541" s="484"/>
      <c r="B541" s="484"/>
      <c r="C541" s="484" t="s">
        <v>544</v>
      </c>
      <c r="D541" s="483" t="s">
        <v>543</v>
      </c>
      <c r="E541" s="481">
        <v>50000</v>
      </c>
      <c r="F541" s="481">
        <v>50000</v>
      </c>
      <c r="G541" s="481"/>
      <c r="H541" s="481">
        <v>50000</v>
      </c>
      <c r="I541" s="481"/>
      <c r="J541" s="481"/>
      <c r="K541" s="481"/>
      <c r="L541" s="481"/>
      <c r="M541" s="481"/>
      <c r="N541" s="481"/>
      <c r="O541" s="480"/>
      <c r="P541" s="480"/>
      <c r="Q541" s="480"/>
    </row>
    <row r="542" spans="1:17" ht="22.5">
      <c r="A542" s="484"/>
      <c r="B542" s="484"/>
      <c r="C542" s="484" t="s">
        <v>540</v>
      </c>
      <c r="D542" s="483" t="s">
        <v>539</v>
      </c>
      <c r="E542" s="481">
        <v>20000</v>
      </c>
      <c r="F542" s="481">
        <v>20000</v>
      </c>
      <c r="G542" s="481"/>
      <c r="H542" s="481">
        <v>20000</v>
      </c>
      <c r="I542" s="481"/>
      <c r="J542" s="481"/>
      <c r="K542" s="481"/>
      <c r="L542" s="481"/>
      <c r="M542" s="481"/>
      <c r="N542" s="481"/>
      <c r="O542" s="480"/>
      <c r="P542" s="480"/>
      <c r="Q542" s="480"/>
    </row>
    <row r="543" spans="1:17" ht="22.5">
      <c r="A543" s="484"/>
      <c r="B543" s="484"/>
      <c r="C543" s="484" t="s">
        <v>538</v>
      </c>
      <c r="D543" s="483" t="s">
        <v>537</v>
      </c>
      <c r="E543" s="481">
        <v>325000</v>
      </c>
      <c r="F543" s="481">
        <v>325000</v>
      </c>
      <c r="G543" s="481"/>
      <c r="H543" s="481">
        <v>325000</v>
      </c>
      <c r="I543" s="481"/>
      <c r="J543" s="481"/>
      <c r="K543" s="481"/>
      <c r="L543" s="481"/>
      <c r="M543" s="481"/>
      <c r="N543" s="481"/>
      <c r="O543" s="480"/>
      <c r="P543" s="480"/>
      <c r="Q543" s="480"/>
    </row>
    <row r="544" spans="1:17" s="20" customFormat="1" ht="45">
      <c r="A544" s="489"/>
      <c r="B544" s="489" t="s">
        <v>564</v>
      </c>
      <c r="C544" s="489"/>
      <c r="D544" s="488" t="s">
        <v>563</v>
      </c>
      <c r="E544" s="486">
        <v>903500</v>
      </c>
      <c r="F544" s="486">
        <v>883500</v>
      </c>
      <c r="G544" s="486">
        <v>4500</v>
      </c>
      <c r="H544" s="486">
        <v>879000</v>
      </c>
      <c r="I544" s="486"/>
      <c r="J544" s="486"/>
      <c r="K544" s="486"/>
      <c r="L544" s="486"/>
      <c r="M544" s="486"/>
      <c r="N544" s="486">
        <v>20000</v>
      </c>
      <c r="O544" s="493">
        <v>20000</v>
      </c>
      <c r="P544" s="485"/>
      <c r="Q544" s="485"/>
    </row>
    <row r="545" spans="1:17" ht="33.75">
      <c r="A545" s="484"/>
      <c r="B545" s="484"/>
      <c r="C545" s="484" t="s">
        <v>498</v>
      </c>
      <c r="D545" s="483" t="s">
        <v>548</v>
      </c>
      <c r="E545" s="481">
        <v>1500</v>
      </c>
      <c r="F545" s="481">
        <v>1500</v>
      </c>
      <c r="G545" s="481">
        <v>1500</v>
      </c>
      <c r="H545" s="481"/>
      <c r="I545" s="481"/>
      <c r="J545" s="481"/>
      <c r="K545" s="481"/>
      <c r="L545" s="481"/>
      <c r="M545" s="481"/>
      <c r="N545" s="481"/>
      <c r="O545" s="480"/>
      <c r="P545" s="480"/>
      <c r="Q545" s="480"/>
    </row>
    <row r="546" spans="1:17" ht="22.5">
      <c r="A546" s="484"/>
      <c r="B546" s="484"/>
      <c r="C546" s="484" t="s">
        <v>546</v>
      </c>
      <c r="D546" s="483" t="s">
        <v>545</v>
      </c>
      <c r="E546" s="481">
        <v>3000</v>
      </c>
      <c r="F546" s="481">
        <v>3000</v>
      </c>
      <c r="G546" s="481">
        <v>3000</v>
      </c>
      <c r="H546" s="481"/>
      <c r="I546" s="481"/>
      <c r="J546" s="481"/>
      <c r="K546" s="481"/>
      <c r="L546" s="481"/>
      <c r="M546" s="481"/>
      <c r="N546" s="481"/>
      <c r="O546" s="480"/>
      <c r="P546" s="480"/>
      <c r="Q546" s="480"/>
    </row>
    <row r="547" spans="1:17" ht="24" customHeight="1">
      <c r="A547" s="484"/>
      <c r="B547" s="484"/>
      <c r="C547" s="484" t="s">
        <v>544</v>
      </c>
      <c r="D547" s="483" t="s">
        <v>543</v>
      </c>
      <c r="E547" s="481">
        <v>60000</v>
      </c>
      <c r="F547" s="481">
        <v>60000</v>
      </c>
      <c r="G547" s="481"/>
      <c r="H547" s="481">
        <v>60000</v>
      </c>
      <c r="I547" s="481"/>
      <c r="J547" s="481"/>
      <c r="K547" s="481"/>
      <c r="L547" s="481"/>
      <c r="M547" s="481"/>
      <c r="N547" s="481"/>
      <c r="O547" s="480"/>
      <c r="P547" s="480"/>
      <c r="Q547" s="480"/>
    </row>
    <row r="548" spans="1:17" ht="22.5">
      <c r="A548" s="484"/>
      <c r="B548" s="484"/>
      <c r="C548" s="484" t="s">
        <v>540</v>
      </c>
      <c r="D548" s="483" t="s">
        <v>539</v>
      </c>
      <c r="E548" s="481">
        <v>10000</v>
      </c>
      <c r="F548" s="481">
        <v>10000</v>
      </c>
      <c r="G548" s="481"/>
      <c r="H548" s="481">
        <v>10000</v>
      </c>
      <c r="I548" s="481"/>
      <c r="J548" s="481"/>
      <c r="K548" s="481"/>
      <c r="L548" s="481"/>
      <c r="M548" s="481"/>
      <c r="N548" s="481"/>
      <c r="O548" s="480"/>
      <c r="P548" s="480"/>
      <c r="Q548" s="480"/>
    </row>
    <row r="549" spans="1:17" ht="22.5">
      <c r="A549" s="484"/>
      <c r="B549" s="484"/>
      <c r="C549" s="484" t="s">
        <v>538</v>
      </c>
      <c r="D549" s="483" t="s">
        <v>537</v>
      </c>
      <c r="E549" s="481">
        <v>809000</v>
      </c>
      <c r="F549" s="481">
        <v>809000</v>
      </c>
      <c r="G549" s="481"/>
      <c r="H549" s="481">
        <v>809000</v>
      </c>
      <c r="I549" s="481"/>
      <c r="J549" s="481"/>
      <c r="K549" s="481"/>
      <c r="L549" s="481"/>
      <c r="M549" s="481"/>
      <c r="N549" s="481"/>
      <c r="O549" s="480"/>
      <c r="P549" s="480"/>
      <c r="Q549" s="480"/>
    </row>
    <row r="550" spans="1:17" ht="22.5">
      <c r="A550" s="484"/>
      <c r="B550" s="484"/>
      <c r="C550" s="484" t="s">
        <v>528</v>
      </c>
      <c r="D550" s="483" t="s">
        <v>527</v>
      </c>
      <c r="E550" s="481">
        <v>20000</v>
      </c>
      <c r="F550" s="481"/>
      <c r="G550" s="481"/>
      <c r="H550" s="481"/>
      <c r="I550" s="481"/>
      <c r="J550" s="481"/>
      <c r="K550" s="481"/>
      <c r="L550" s="481"/>
      <c r="M550" s="481"/>
      <c r="N550" s="481">
        <v>20000</v>
      </c>
      <c r="O550" s="492">
        <v>20000</v>
      </c>
      <c r="P550" s="480"/>
      <c r="Q550" s="480"/>
    </row>
    <row r="551" spans="1:17" s="20" customFormat="1" ht="22.5">
      <c r="A551" s="489"/>
      <c r="B551" s="489" t="s">
        <v>562</v>
      </c>
      <c r="C551" s="489"/>
      <c r="D551" s="488" t="s">
        <v>561</v>
      </c>
      <c r="E551" s="486">
        <v>2673000</v>
      </c>
      <c r="F551" s="486">
        <v>2008000</v>
      </c>
      <c r="G551" s="486">
        <v>28000</v>
      </c>
      <c r="H551" s="486">
        <v>1980000</v>
      </c>
      <c r="I551" s="486"/>
      <c r="J551" s="486"/>
      <c r="K551" s="486"/>
      <c r="L551" s="486"/>
      <c r="M551" s="486"/>
      <c r="N551" s="486">
        <v>665000</v>
      </c>
      <c r="O551" s="493">
        <v>665000</v>
      </c>
      <c r="P551" s="485"/>
      <c r="Q551" s="485"/>
    </row>
    <row r="552" spans="1:17" ht="33.75">
      <c r="A552" s="484"/>
      <c r="B552" s="484"/>
      <c r="C552" s="484" t="s">
        <v>498</v>
      </c>
      <c r="D552" s="483" t="s">
        <v>548</v>
      </c>
      <c r="E552" s="481">
        <v>2000</v>
      </c>
      <c r="F552" s="481">
        <v>2000</v>
      </c>
      <c r="G552" s="481">
        <v>2000</v>
      </c>
      <c r="H552" s="481"/>
      <c r="I552" s="481"/>
      <c r="J552" s="481"/>
      <c r="K552" s="481"/>
      <c r="L552" s="481"/>
      <c r="M552" s="481"/>
      <c r="N552" s="481"/>
      <c r="O552" s="480"/>
      <c r="P552" s="480"/>
      <c r="Q552" s="480"/>
    </row>
    <row r="553" spans="1:17" ht="22.5">
      <c r="A553" s="484"/>
      <c r="B553" s="484"/>
      <c r="C553" s="484" t="s">
        <v>496</v>
      </c>
      <c r="D553" s="483" t="s">
        <v>547</v>
      </c>
      <c r="E553" s="481">
        <v>1000</v>
      </c>
      <c r="F553" s="481">
        <v>1000</v>
      </c>
      <c r="G553" s="481">
        <v>1000</v>
      </c>
      <c r="H553" s="481"/>
      <c r="I553" s="481"/>
      <c r="J553" s="491"/>
      <c r="K553" s="481"/>
      <c r="L553" s="481"/>
      <c r="M553" s="481"/>
      <c r="N553" s="481"/>
      <c r="O553" s="480"/>
      <c r="P553" s="480"/>
      <c r="Q553" s="480"/>
    </row>
    <row r="554" spans="1:17" ht="22.5">
      <c r="A554" s="484"/>
      <c r="B554" s="484"/>
      <c r="C554" s="484" t="s">
        <v>546</v>
      </c>
      <c r="D554" s="483" t="s">
        <v>545</v>
      </c>
      <c r="E554" s="481">
        <v>25000</v>
      </c>
      <c r="F554" s="481">
        <v>25000</v>
      </c>
      <c r="G554" s="481">
        <v>25000</v>
      </c>
      <c r="H554" s="481"/>
      <c r="I554" s="481"/>
      <c r="J554" s="496"/>
      <c r="K554" s="481"/>
      <c r="L554" s="481"/>
      <c r="M554" s="481"/>
      <c r="N554" s="481"/>
      <c r="O554" s="480"/>
      <c r="P554" s="480"/>
      <c r="Q554" s="480"/>
    </row>
    <row r="555" spans="1:17" ht="24" customHeight="1">
      <c r="A555" s="484"/>
      <c r="B555" s="484"/>
      <c r="C555" s="484" t="s">
        <v>544</v>
      </c>
      <c r="D555" s="483" t="s">
        <v>543</v>
      </c>
      <c r="E555" s="481">
        <v>20000</v>
      </c>
      <c r="F555" s="481">
        <v>20000</v>
      </c>
      <c r="G555" s="481"/>
      <c r="H555" s="481">
        <v>20000</v>
      </c>
      <c r="I555" s="481"/>
      <c r="J555" s="481"/>
      <c r="K555" s="481"/>
      <c r="L555" s="481"/>
      <c r="M555" s="481"/>
      <c r="N555" s="481"/>
      <c r="O555" s="480"/>
      <c r="P555" s="480"/>
      <c r="Q555" s="480"/>
    </row>
    <row r="556" spans="1:17" ht="12.75">
      <c r="A556" s="484"/>
      <c r="B556" s="484"/>
      <c r="C556" s="484" t="s">
        <v>542</v>
      </c>
      <c r="D556" s="483" t="s">
        <v>541</v>
      </c>
      <c r="E556" s="481">
        <v>1438000</v>
      </c>
      <c r="F556" s="481">
        <v>1438000</v>
      </c>
      <c r="G556" s="481"/>
      <c r="H556" s="481">
        <v>1438000</v>
      </c>
      <c r="I556" s="481"/>
      <c r="J556" s="481"/>
      <c r="K556" s="481"/>
      <c r="L556" s="481"/>
      <c r="M556" s="481"/>
      <c r="N556" s="481"/>
      <c r="O556" s="480"/>
      <c r="P556" s="480"/>
      <c r="Q556" s="480"/>
    </row>
    <row r="557" spans="1:17" ht="22.5">
      <c r="A557" s="484"/>
      <c r="B557" s="484"/>
      <c r="C557" s="484" t="s">
        <v>540</v>
      </c>
      <c r="D557" s="483" t="s">
        <v>539</v>
      </c>
      <c r="E557" s="481">
        <v>200000</v>
      </c>
      <c r="F557" s="481">
        <v>200000</v>
      </c>
      <c r="G557" s="481"/>
      <c r="H557" s="481">
        <v>200000</v>
      </c>
      <c r="I557" s="481"/>
      <c r="J557" s="481"/>
      <c r="K557" s="481"/>
      <c r="L557" s="481"/>
      <c r="M557" s="481"/>
      <c r="N557" s="481"/>
      <c r="O557" s="480"/>
      <c r="P557" s="480"/>
      <c r="Q557" s="480"/>
    </row>
    <row r="558" spans="1:17" ht="22.5">
      <c r="A558" s="484"/>
      <c r="B558" s="484"/>
      <c r="C558" s="484" t="s">
        <v>538</v>
      </c>
      <c r="D558" s="483" t="s">
        <v>537</v>
      </c>
      <c r="E558" s="481">
        <v>320000</v>
      </c>
      <c r="F558" s="481">
        <v>320000</v>
      </c>
      <c r="G558" s="481"/>
      <c r="H558" s="481">
        <v>320000</v>
      </c>
      <c r="I558" s="481"/>
      <c r="J558" s="481"/>
      <c r="K558" s="481"/>
      <c r="L558" s="481"/>
      <c r="M558" s="481"/>
      <c r="N558" s="481"/>
      <c r="O558" s="480"/>
      <c r="P558" s="480"/>
      <c r="Q558" s="480"/>
    </row>
    <row r="559" spans="1:17" ht="22.5">
      <c r="A559" s="484"/>
      <c r="B559" s="484"/>
      <c r="C559" s="484" t="s">
        <v>536</v>
      </c>
      <c r="D559" s="483" t="s">
        <v>560</v>
      </c>
      <c r="E559" s="481">
        <v>2000</v>
      </c>
      <c r="F559" s="481">
        <v>2000</v>
      </c>
      <c r="G559" s="481"/>
      <c r="H559" s="481">
        <v>2000</v>
      </c>
      <c r="I559" s="481"/>
      <c r="J559" s="481"/>
      <c r="K559" s="481"/>
      <c r="L559" s="481"/>
      <c r="M559" s="481"/>
      <c r="N559" s="481"/>
      <c r="O559" s="480"/>
      <c r="P559" s="480"/>
      <c r="Q559" s="480"/>
    </row>
    <row r="560" spans="1:17" ht="22.5">
      <c r="A560" s="484"/>
      <c r="B560" s="484"/>
      <c r="C560" s="484" t="s">
        <v>534</v>
      </c>
      <c r="D560" s="483" t="s">
        <v>529</v>
      </c>
      <c r="E560" s="481">
        <v>665000</v>
      </c>
      <c r="F560" s="481"/>
      <c r="G560" s="481"/>
      <c r="H560" s="481"/>
      <c r="I560" s="481"/>
      <c r="J560" s="481"/>
      <c r="K560" s="481"/>
      <c r="L560" s="481"/>
      <c r="M560" s="481"/>
      <c r="N560" s="481">
        <v>665000</v>
      </c>
      <c r="O560" s="492">
        <v>665000</v>
      </c>
      <c r="P560" s="480"/>
      <c r="Q560" s="480"/>
    </row>
    <row r="561" spans="1:17" ht="46.5" customHeight="1">
      <c r="A561" s="489"/>
      <c r="B561" s="489" t="s">
        <v>559</v>
      </c>
      <c r="C561" s="489"/>
      <c r="D561" s="488" t="s">
        <v>558</v>
      </c>
      <c r="E561" s="495">
        <v>795585.16</v>
      </c>
      <c r="F561" s="495">
        <v>795585.16</v>
      </c>
      <c r="G561" s="495"/>
      <c r="H561" s="495">
        <v>795585.16</v>
      </c>
      <c r="I561" s="481"/>
      <c r="J561" s="481"/>
      <c r="K561" s="481"/>
      <c r="L561" s="481"/>
      <c r="M561" s="481"/>
      <c r="N561" s="481"/>
      <c r="O561" s="480"/>
      <c r="P561" s="480"/>
      <c r="Q561" s="480"/>
    </row>
    <row r="562" spans="1:17" ht="21.75" customHeight="1">
      <c r="A562" s="484"/>
      <c r="B562" s="484"/>
      <c r="C562" s="484" t="s">
        <v>544</v>
      </c>
      <c r="D562" s="483" t="s">
        <v>557</v>
      </c>
      <c r="E562" s="481">
        <v>103000</v>
      </c>
      <c r="F562" s="481">
        <v>103000</v>
      </c>
      <c r="G562" s="481"/>
      <c r="H562" s="481">
        <v>103000</v>
      </c>
      <c r="I562" s="481"/>
      <c r="J562" s="481"/>
      <c r="K562" s="481"/>
      <c r="L562" s="481"/>
      <c r="M562" s="481"/>
      <c r="N562" s="481"/>
      <c r="O562" s="480"/>
      <c r="P562" s="480"/>
      <c r="Q562" s="480"/>
    </row>
    <row r="563" spans="1:17" ht="21" customHeight="1">
      <c r="A563" s="484"/>
      <c r="B563" s="484"/>
      <c r="C563" s="484" t="s">
        <v>556</v>
      </c>
      <c r="D563" s="483" t="s">
        <v>555</v>
      </c>
      <c r="E563" s="481">
        <v>10000</v>
      </c>
      <c r="F563" s="481">
        <v>10000</v>
      </c>
      <c r="G563" s="481"/>
      <c r="H563" s="481">
        <v>10000</v>
      </c>
      <c r="I563" s="481"/>
      <c r="J563" s="481"/>
      <c r="K563" s="481"/>
      <c r="L563" s="481"/>
      <c r="M563" s="481"/>
      <c r="N563" s="481"/>
      <c r="O563" s="480"/>
      <c r="P563" s="480"/>
      <c r="Q563" s="480"/>
    </row>
    <row r="564" spans="1:17" ht="22.5">
      <c r="A564" s="484"/>
      <c r="B564" s="484"/>
      <c r="C564" s="484" t="s">
        <v>540</v>
      </c>
      <c r="D564" s="483" t="s">
        <v>539</v>
      </c>
      <c r="E564" s="481">
        <v>300000</v>
      </c>
      <c r="F564" s="481">
        <v>300000</v>
      </c>
      <c r="G564" s="481"/>
      <c r="H564" s="481">
        <v>300000</v>
      </c>
      <c r="I564" s="481"/>
      <c r="J564" s="481"/>
      <c r="K564" s="481"/>
      <c r="L564" s="481"/>
      <c r="M564" s="481"/>
      <c r="N564" s="481"/>
      <c r="O564" s="480"/>
      <c r="P564" s="480"/>
      <c r="Q564" s="480"/>
    </row>
    <row r="565" spans="1:17" ht="15" customHeight="1">
      <c r="A565" s="484"/>
      <c r="B565" s="484"/>
      <c r="C565" s="484" t="s">
        <v>538</v>
      </c>
      <c r="D565" s="483" t="s">
        <v>554</v>
      </c>
      <c r="E565" s="494">
        <v>280585.16</v>
      </c>
      <c r="F565" s="494">
        <v>280585.16</v>
      </c>
      <c r="G565" s="481"/>
      <c r="H565" s="494">
        <v>280585.16</v>
      </c>
      <c r="I565" s="481"/>
      <c r="J565" s="481"/>
      <c r="K565" s="481"/>
      <c r="L565" s="481"/>
      <c r="M565" s="481"/>
      <c r="N565" s="481"/>
      <c r="O565" s="480"/>
      <c r="P565" s="480"/>
      <c r="Q565" s="480"/>
    </row>
    <row r="566" spans="1:17" ht="22.5">
      <c r="A566" s="484"/>
      <c r="B566" s="484"/>
      <c r="C566" s="484" t="s">
        <v>553</v>
      </c>
      <c r="D566" s="483" t="s">
        <v>552</v>
      </c>
      <c r="E566" s="481">
        <v>100000</v>
      </c>
      <c r="F566" s="481">
        <v>100000</v>
      </c>
      <c r="G566" s="481"/>
      <c r="H566" s="481">
        <v>100000</v>
      </c>
      <c r="I566" s="481"/>
      <c r="J566" s="481"/>
      <c r="K566" s="481"/>
      <c r="L566" s="481"/>
      <c r="M566" s="481"/>
      <c r="N566" s="481"/>
      <c r="O566" s="480"/>
      <c r="P566" s="480"/>
      <c r="Q566" s="480"/>
    </row>
    <row r="567" spans="1:17" ht="12.75">
      <c r="A567" s="484"/>
      <c r="B567" s="484"/>
      <c r="C567" s="484" t="s">
        <v>551</v>
      </c>
      <c r="D567" s="483" t="s">
        <v>550</v>
      </c>
      <c r="E567" s="481">
        <v>2000</v>
      </c>
      <c r="F567" s="481">
        <v>2000</v>
      </c>
      <c r="G567" s="481"/>
      <c r="H567" s="481">
        <v>2000</v>
      </c>
      <c r="I567" s="481"/>
      <c r="J567" s="481"/>
      <c r="K567" s="481"/>
      <c r="L567" s="481"/>
      <c r="M567" s="481"/>
      <c r="N567" s="481"/>
      <c r="O567" s="480"/>
      <c r="P567" s="480"/>
      <c r="Q567" s="480"/>
    </row>
    <row r="568" spans="1:17" ht="12.75">
      <c r="A568" s="484"/>
      <c r="B568" s="484"/>
      <c r="C568" s="484"/>
      <c r="D568" s="483"/>
      <c r="E568" s="481"/>
      <c r="F568" s="481"/>
      <c r="G568" s="481"/>
      <c r="H568" s="481"/>
      <c r="I568" s="481"/>
      <c r="J568" s="481"/>
      <c r="K568" s="481"/>
      <c r="L568" s="481"/>
      <c r="M568" s="481"/>
      <c r="N568" s="481"/>
      <c r="O568" s="480"/>
      <c r="P568" s="480"/>
      <c r="Q568" s="480"/>
    </row>
    <row r="569" spans="1:17" s="20" customFormat="1" ht="22.5">
      <c r="A569" s="489"/>
      <c r="B569" s="489" t="s">
        <v>549</v>
      </c>
      <c r="C569" s="489"/>
      <c r="D569" s="488" t="s">
        <v>148</v>
      </c>
      <c r="E569" s="486">
        <v>32525528</v>
      </c>
      <c r="F569" s="486">
        <v>252600</v>
      </c>
      <c r="G569" s="486">
        <v>12900</v>
      </c>
      <c r="H569" s="486">
        <v>239700</v>
      </c>
      <c r="I569" s="486"/>
      <c r="J569" s="486"/>
      <c r="K569" s="486"/>
      <c r="L569" s="486"/>
      <c r="M569" s="486"/>
      <c r="N569" s="486">
        <v>32272928</v>
      </c>
      <c r="O569" s="493">
        <v>32272928</v>
      </c>
      <c r="P569" s="485"/>
      <c r="Q569" s="485"/>
    </row>
    <row r="570" spans="1:17" ht="33.75">
      <c r="A570" s="484"/>
      <c r="B570" s="484"/>
      <c r="C570" s="484" t="s">
        <v>498</v>
      </c>
      <c r="D570" s="483" t="s">
        <v>548</v>
      </c>
      <c r="E570" s="481">
        <v>1200</v>
      </c>
      <c r="F570" s="481">
        <v>1200</v>
      </c>
      <c r="G570" s="481">
        <v>1200</v>
      </c>
      <c r="H570" s="481"/>
      <c r="I570" s="481"/>
      <c r="J570" s="481"/>
      <c r="K570" s="481"/>
      <c r="L570" s="481"/>
      <c r="M570" s="481"/>
      <c r="N570" s="481"/>
      <c r="O570" s="480"/>
      <c r="P570" s="480"/>
      <c r="Q570" s="480"/>
    </row>
    <row r="571" spans="1:17" ht="22.5">
      <c r="A571" s="484"/>
      <c r="B571" s="484"/>
      <c r="C571" s="484" t="s">
        <v>496</v>
      </c>
      <c r="D571" s="483" t="s">
        <v>547</v>
      </c>
      <c r="E571" s="481">
        <v>700</v>
      </c>
      <c r="F571" s="481">
        <v>700</v>
      </c>
      <c r="G571" s="481">
        <v>700</v>
      </c>
      <c r="H571" s="481"/>
      <c r="I571" s="481"/>
      <c r="J571" s="481"/>
      <c r="K571" s="481"/>
      <c r="L571" s="481"/>
      <c r="M571" s="481"/>
      <c r="N571" s="481"/>
      <c r="O571" s="480"/>
      <c r="P571" s="480"/>
      <c r="Q571" s="480"/>
    </row>
    <row r="572" spans="1:17" ht="22.5">
      <c r="A572" s="484"/>
      <c r="B572" s="484"/>
      <c r="C572" s="484" t="s">
        <v>546</v>
      </c>
      <c r="D572" s="483" t="s">
        <v>545</v>
      </c>
      <c r="E572" s="481">
        <v>11000</v>
      </c>
      <c r="F572" s="481">
        <v>11000</v>
      </c>
      <c r="G572" s="481">
        <v>11000</v>
      </c>
      <c r="H572" s="481"/>
      <c r="I572" s="481"/>
      <c r="J572" s="481"/>
      <c r="K572" s="481"/>
      <c r="L572" s="481"/>
      <c r="M572" s="481"/>
      <c r="N572" s="481"/>
      <c r="O572" s="480"/>
      <c r="P572" s="480"/>
      <c r="Q572" s="480"/>
    </row>
    <row r="573" spans="1:17" ht="23.25" customHeight="1">
      <c r="A573" s="484"/>
      <c r="B573" s="484"/>
      <c r="C573" s="484" t="s">
        <v>544</v>
      </c>
      <c r="D573" s="483" t="s">
        <v>543</v>
      </c>
      <c r="E573" s="481">
        <v>20000</v>
      </c>
      <c r="F573" s="481">
        <v>20000</v>
      </c>
      <c r="G573" s="481"/>
      <c r="H573" s="481">
        <v>20000</v>
      </c>
      <c r="I573" s="481"/>
      <c r="J573" s="481"/>
      <c r="K573" s="481"/>
      <c r="L573" s="481"/>
      <c r="M573" s="481"/>
      <c r="N573" s="481"/>
      <c r="O573" s="480"/>
      <c r="P573" s="480"/>
      <c r="Q573" s="480"/>
    </row>
    <row r="574" spans="1:17" ht="12.75">
      <c r="A574" s="484"/>
      <c r="B574" s="484"/>
      <c r="C574" s="484" t="s">
        <v>542</v>
      </c>
      <c r="D574" s="483" t="s">
        <v>541</v>
      </c>
      <c r="E574" s="481">
        <v>18000</v>
      </c>
      <c r="F574" s="481">
        <v>18000</v>
      </c>
      <c r="G574" s="481"/>
      <c r="H574" s="481">
        <v>18000</v>
      </c>
      <c r="I574" s="481"/>
      <c r="J574" s="481"/>
      <c r="K574" s="481"/>
      <c r="L574" s="481"/>
      <c r="M574" s="481"/>
      <c r="N574" s="481"/>
      <c r="O574" s="480"/>
      <c r="P574" s="480"/>
      <c r="Q574" s="480"/>
    </row>
    <row r="575" spans="1:17" ht="22.5">
      <c r="A575" s="484"/>
      <c r="B575" s="484"/>
      <c r="C575" s="484" t="s">
        <v>540</v>
      </c>
      <c r="D575" s="483" t="s">
        <v>539</v>
      </c>
      <c r="E575" s="481">
        <v>25000</v>
      </c>
      <c r="F575" s="481">
        <v>25000</v>
      </c>
      <c r="G575" s="481"/>
      <c r="H575" s="481">
        <v>25000</v>
      </c>
      <c r="I575" s="481"/>
      <c r="J575" s="481"/>
      <c r="K575" s="481"/>
      <c r="L575" s="481"/>
      <c r="M575" s="481"/>
      <c r="N575" s="481"/>
      <c r="O575" s="480"/>
      <c r="P575" s="480"/>
      <c r="Q575" s="480"/>
    </row>
    <row r="576" spans="1:17" ht="22.5">
      <c r="A576" s="484"/>
      <c r="B576" s="484"/>
      <c r="C576" s="484" t="s">
        <v>538</v>
      </c>
      <c r="D576" s="483" t="s">
        <v>537</v>
      </c>
      <c r="E576" s="481">
        <v>173700</v>
      </c>
      <c r="F576" s="481">
        <v>173700</v>
      </c>
      <c r="G576" s="481"/>
      <c r="H576" s="481">
        <v>173700</v>
      </c>
      <c r="I576" s="481"/>
      <c r="J576" s="481"/>
      <c r="K576" s="481"/>
      <c r="L576" s="481"/>
      <c r="M576" s="481"/>
      <c r="N576" s="481"/>
      <c r="O576" s="480"/>
      <c r="P576" s="480"/>
      <c r="Q576" s="480"/>
    </row>
    <row r="577" spans="1:17" ht="12.75">
      <c r="A577" s="484"/>
      <c r="B577" s="484"/>
      <c r="C577" s="484" t="s">
        <v>536</v>
      </c>
      <c r="D577" s="483" t="s">
        <v>535</v>
      </c>
      <c r="E577" s="481">
        <v>3000</v>
      </c>
      <c r="F577" s="481">
        <v>3000</v>
      </c>
      <c r="G577" s="481"/>
      <c r="H577" s="481">
        <v>3000</v>
      </c>
      <c r="I577" s="481"/>
      <c r="J577" s="481"/>
      <c r="K577" s="481"/>
      <c r="L577" s="481"/>
      <c r="M577" s="481"/>
      <c r="N577" s="481"/>
      <c r="O577" s="480"/>
      <c r="P577" s="480"/>
      <c r="Q577" s="480"/>
    </row>
    <row r="578" spans="1:17" ht="22.5">
      <c r="A578" s="484"/>
      <c r="B578" s="484"/>
      <c r="C578" s="484" t="s">
        <v>534</v>
      </c>
      <c r="D578" s="483" t="s">
        <v>529</v>
      </c>
      <c r="E578" s="481">
        <v>19003755</v>
      </c>
      <c r="F578" s="481"/>
      <c r="G578" s="481"/>
      <c r="H578" s="481"/>
      <c r="I578" s="481"/>
      <c r="J578" s="481"/>
      <c r="K578" s="481"/>
      <c r="L578" s="481"/>
      <c r="M578" s="481"/>
      <c r="N578" s="481">
        <v>19003755</v>
      </c>
      <c r="O578" s="492">
        <v>19003755</v>
      </c>
      <c r="P578" s="480"/>
      <c r="Q578" s="480"/>
    </row>
    <row r="579" spans="1:17" ht="22.5">
      <c r="A579" s="484"/>
      <c r="B579" s="484"/>
      <c r="C579" s="484" t="s">
        <v>533</v>
      </c>
      <c r="D579" s="483" t="s">
        <v>529</v>
      </c>
      <c r="E579" s="481">
        <v>3825</v>
      </c>
      <c r="F579" s="481"/>
      <c r="G579" s="481"/>
      <c r="H579" s="481"/>
      <c r="I579" s="481"/>
      <c r="J579" s="481"/>
      <c r="K579" s="481"/>
      <c r="L579" s="481"/>
      <c r="M579" s="481"/>
      <c r="N579" s="481">
        <v>3825</v>
      </c>
      <c r="O579" s="492">
        <v>3825</v>
      </c>
      <c r="P579" s="480"/>
      <c r="Q579" s="480"/>
    </row>
    <row r="580" spans="1:17" ht="22.5">
      <c r="A580" s="484"/>
      <c r="B580" s="484"/>
      <c r="C580" s="484" t="s">
        <v>532</v>
      </c>
      <c r="D580" s="483" t="s">
        <v>529</v>
      </c>
      <c r="E580" s="481">
        <v>675</v>
      </c>
      <c r="F580" s="481"/>
      <c r="G580" s="481"/>
      <c r="H580" s="481"/>
      <c r="I580" s="481"/>
      <c r="J580" s="481"/>
      <c r="K580" s="481"/>
      <c r="L580" s="481"/>
      <c r="M580" s="481"/>
      <c r="N580" s="481">
        <v>675</v>
      </c>
      <c r="O580" s="492">
        <v>675</v>
      </c>
      <c r="P580" s="480"/>
      <c r="Q580" s="480"/>
    </row>
    <row r="581" spans="1:17" ht="22.5">
      <c r="A581" s="484"/>
      <c r="B581" s="484"/>
      <c r="C581" s="484" t="s">
        <v>531</v>
      </c>
      <c r="D581" s="483" t="s">
        <v>529</v>
      </c>
      <c r="E581" s="481">
        <v>8866604</v>
      </c>
      <c r="F581" s="481"/>
      <c r="G581" s="481"/>
      <c r="H581" s="481"/>
      <c r="I581" s="481"/>
      <c r="J581" s="481"/>
      <c r="K581" s="481"/>
      <c r="L581" s="481"/>
      <c r="M581" s="481"/>
      <c r="N581" s="481">
        <v>8866604</v>
      </c>
      <c r="O581" s="492">
        <v>8866604</v>
      </c>
      <c r="P581" s="480"/>
      <c r="Q581" s="480"/>
    </row>
    <row r="582" spans="1:17" ht="22.5">
      <c r="A582" s="484"/>
      <c r="B582" s="484"/>
      <c r="C582" s="484" t="s">
        <v>530</v>
      </c>
      <c r="D582" s="483" t="s">
        <v>529</v>
      </c>
      <c r="E582" s="481">
        <v>4338069</v>
      </c>
      <c r="F582" s="481"/>
      <c r="G582" s="481"/>
      <c r="H582" s="481"/>
      <c r="I582" s="481"/>
      <c r="J582" s="481"/>
      <c r="K582" s="481"/>
      <c r="L582" s="481"/>
      <c r="M582" s="481"/>
      <c r="N582" s="481">
        <v>4338069</v>
      </c>
      <c r="O582" s="492">
        <v>4338069</v>
      </c>
      <c r="P582" s="480"/>
      <c r="Q582" s="480"/>
    </row>
    <row r="583" spans="1:17" ht="22.5">
      <c r="A583" s="484"/>
      <c r="B583" s="484"/>
      <c r="C583" s="484" t="s">
        <v>528</v>
      </c>
      <c r="D583" s="483" t="s">
        <v>527</v>
      </c>
      <c r="E583" s="481">
        <v>60000</v>
      </c>
      <c r="F583" s="481"/>
      <c r="G583" s="481"/>
      <c r="H583" s="481"/>
      <c r="I583" s="481"/>
      <c r="J583" s="481"/>
      <c r="K583" s="481"/>
      <c r="L583" s="481"/>
      <c r="M583" s="481"/>
      <c r="N583" s="481">
        <v>60000</v>
      </c>
      <c r="O583" s="492">
        <v>60000</v>
      </c>
      <c r="P583" s="480"/>
      <c r="Q583" s="480"/>
    </row>
    <row r="584" spans="1:17" s="20" customFormat="1" ht="33.75">
      <c r="A584" s="489" t="s">
        <v>526</v>
      </c>
      <c r="B584" s="489"/>
      <c r="C584" s="489"/>
      <c r="D584" s="488" t="s">
        <v>525</v>
      </c>
      <c r="E584" s="486">
        <v>2968110</v>
      </c>
      <c r="F584" s="486">
        <v>2968110</v>
      </c>
      <c r="G584" s="486"/>
      <c r="H584" s="486"/>
      <c r="I584" s="486">
        <v>2968110</v>
      </c>
      <c r="J584" s="486"/>
      <c r="K584" s="486"/>
      <c r="L584" s="486"/>
      <c r="M584" s="486"/>
      <c r="N584" s="486"/>
      <c r="O584" s="485"/>
      <c r="P584" s="485"/>
      <c r="Q584" s="485"/>
    </row>
    <row r="585" spans="1:17" s="20" customFormat="1" ht="31.5" customHeight="1">
      <c r="A585" s="489"/>
      <c r="B585" s="489" t="s">
        <v>524</v>
      </c>
      <c r="C585" s="489"/>
      <c r="D585" s="488" t="s">
        <v>523</v>
      </c>
      <c r="E585" s="486">
        <v>1500000</v>
      </c>
      <c r="F585" s="486">
        <v>1500000</v>
      </c>
      <c r="G585" s="486"/>
      <c r="H585" s="486"/>
      <c r="I585" s="486">
        <v>1500000</v>
      </c>
      <c r="J585" s="486"/>
      <c r="K585" s="486"/>
      <c r="L585" s="486"/>
      <c r="M585" s="486"/>
      <c r="N585" s="486"/>
      <c r="O585" s="485"/>
      <c r="P585" s="485"/>
      <c r="Q585" s="485"/>
    </row>
    <row r="586" spans="1:17" ht="45">
      <c r="A586" s="484"/>
      <c r="B586" s="484"/>
      <c r="C586" s="484" t="s">
        <v>518</v>
      </c>
      <c r="D586" s="483" t="s">
        <v>517</v>
      </c>
      <c r="E586" s="481">
        <v>1500000</v>
      </c>
      <c r="F586" s="481">
        <v>1500000</v>
      </c>
      <c r="G586" s="481"/>
      <c r="H586" s="481"/>
      <c r="I586" s="481">
        <v>1500000</v>
      </c>
      <c r="J586" s="481"/>
      <c r="K586" s="481"/>
      <c r="L586" s="481"/>
      <c r="M586" s="481"/>
      <c r="N586" s="481"/>
      <c r="O586" s="480"/>
      <c r="P586" s="480"/>
      <c r="Q586" s="480"/>
    </row>
    <row r="587" spans="1:17" s="20" customFormat="1" ht="12.75">
      <c r="A587" s="489"/>
      <c r="B587" s="489" t="s">
        <v>522</v>
      </c>
      <c r="C587" s="489"/>
      <c r="D587" s="488" t="s">
        <v>521</v>
      </c>
      <c r="E587" s="486">
        <v>785000</v>
      </c>
      <c r="F587" s="486">
        <v>785000</v>
      </c>
      <c r="G587" s="486"/>
      <c r="H587" s="486"/>
      <c r="I587" s="486">
        <v>785000</v>
      </c>
      <c r="J587" s="486"/>
      <c r="K587" s="486"/>
      <c r="L587" s="486"/>
      <c r="M587" s="486"/>
      <c r="N587" s="486"/>
      <c r="O587" s="485"/>
      <c r="P587" s="485"/>
      <c r="Q587" s="485"/>
    </row>
    <row r="588" spans="1:17" ht="45">
      <c r="A588" s="484"/>
      <c r="B588" s="484"/>
      <c r="C588" s="484" t="s">
        <v>518</v>
      </c>
      <c r="D588" s="483" t="s">
        <v>517</v>
      </c>
      <c r="E588" s="481">
        <v>785000</v>
      </c>
      <c r="F588" s="481">
        <v>785000</v>
      </c>
      <c r="G588" s="481"/>
      <c r="H588" s="481"/>
      <c r="I588" s="481">
        <v>785000</v>
      </c>
      <c r="J588" s="481"/>
      <c r="K588" s="481"/>
      <c r="L588" s="481"/>
      <c r="M588" s="481"/>
      <c r="N588" s="481"/>
      <c r="O588" s="480"/>
      <c r="P588" s="480"/>
      <c r="Q588" s="480"/>
    </row>
    <row r="589" spans="1:17" s="20" customFormat="1" ht="12.75">
      <c r="A589" s="489"/>
      <c r="B589" s="489" t="s">
        <v>520</v>
      </c>
      <c r="C589" s="489"/>
      <c r="D589" s="488" t="s">
        <v>519</v>
      </c>
      <c r="E589" s="486">
        <v>645000</v>
      </c>
      <c r="F589" s="486">
        <v>645000</v>
      </c>
      <c r="G589" s="486"/>
      <c r="H589" s="486"/>
      <c r="I589" s="486">
        <v>645000</v>
      </c>
      <c r="J589" s="486"/>
      <c r="K589" s="486"/>
      <c r="L589" s="486"/>
      <c r="M589" s="486"/>
      <c r="N589" s="486"/>
      <c r="O589" s="485"/>
      <c r="P589" s="485"/>
      <c r="Q589" s="485"/>
    </row>
    <row r="590" spans="1:17" ht="45">
      <c r="A590" s="484"/>
      <c r="B590" s="484"/>
      <c r="C590" s="484" t="s">
        <v>518</v>
      </c>
      <c r="D590" s="483" t="s">
        <v>517</v>
      </c>
      <c r="E590" s="482">
        <v>645000</v>
      </c>
      <c r="F590" s="481">
        <v>645000</v>
      </c>
      <c r="G590" s="481"/>
      <c r="H590" s="481"/>
      <c r="I590" s="481">
        <v>645000</v>
      </c>
      <c r="J590" s="481"/>
      <c r="K590" s="481"/>
      <c r="L590" s="481"/>
      <c r="M590" s="481"/>
      <c r="N590" s="481"/>
      <c r="O590" s="480"/>
      <c r="P590" s="480"/>
      <c r="Q590" s="480"/>
    </row>
    <row r="591" spans="1:17" s="20" customFormat="1" ht="22.5">
      <c r="A591" s="489"/>
      <c r="B591" s="489" t="s">
        <v>516</v>
      </c>
      <c r="C591" s="489"/>
      <c r="D591" s="488" t="s">
        <v>148</v>
      </c>
      <c r="E591" s="487">
        <v>38110</v>
      </c>
      <c r="F591" s="486">
        <v>38110</v>
      </c>
      <c r="G591" s="486"/>
      <c r="H591" s="486"/>
      <c r="I591" s="486">
        <v>38110</v>
      </c>
      <c r="J591" s="486"/>
      <c r="K591" s="486"/>
      <c r="L591" s="486"/>
      <c r="M591" s="486"/>
      <c r="N591" s="486"/>
      <c r="O591" s="485"/>
      <c r="P591" s="485"/>
      <c r="Q591" s="485"/>
    </row>
    <row r="592" spans="1:17" ht="65.25" customHeight="1">
      <c r="A592" s="484"/>
      <c r="B592" s="484"/>
      <c r="C592" s="484" t="s">
        <v>502</v>
      </c>
      <c r="D592" s="483" t="s">
        <v>508</v>
      </c>
      <c r="E592" s="491">
        <v>38110</v>
      </c>
      <c r="F592" s="481">
        <v>38110</v>
      </c>
      <c r="G592" s="481"/>
      <c r="H592" s="481"/>
      <c r="I592" s="481">
        <v>38110</v>
      </c>
      <c r="J592" s="481"/>
      <c r="K592" s="481"/>
      <c r="L592" s="481"/>
      <c r="M592" s="481"/>
      <c r="N592" s="481"/>
      <c r="O592" s="480"/>
      <c r="P592" s="480"/>
      <c r="Q592" s="480"/>
    </row>
    <row r="593" spans="1:17" s="20" customFormat="1" ht="24.75" customHeight="1">
      <c r="A593" s="489" t="s">
        <v>515</v>
      </c>
      <c r="B593" s="489"/>
      <c r="C593" s="489"/>
      <c r="D593" s="488" t="s">
        <v>514</v>
      </c>
      <c r="E593" s="490">
        <v>2084900</v>
      </c>
      <c r="F593" s="486">
        <v>2084900</v>
      </c>
      <c r="G593" s="486">
        <v>7000</v>
      </c>
      <c r="H593" s="486"/>
      <c r="I593" s="486">
        <v>1935900</v>
      </c>
      <c r="J593" s="486">
        <v>142000</v>
      </c>
      <c r="K593" s="486"/>
      <c r="L593" s="486"/>
      <c r="M593" s="486"/>
      <c r="N593" s="486"/>
      <c r="O593" s="485"/>
      <c r="P593" s="485"/>
      <c r="Q593" s="485"/>
    </row>
    <row r="594" spans="1:17" s="20" customFormat="1" ht="22.5">
      <c r="A594" s="489"/>
      <c r="B594" s="489" t="s">
        <v>513</v>
      </c>
      <c r="C594" s="489"/>
      <c r="D594" s="488" t="s">
        <v>512</v>
      </c>
      <c r="E594" s="487">
        <v>1250000</v>
      </c>
      <c r="F594" s="486">
        <v>1250000</v>
      </c>
      <c r="G594" s="486"/>
      <c r="H594" s="486"/>
      <c r="I594" s="486">
        <v>1250000</v>
      </c>
      <c r="J594" s="486"/>
      <c r="K594" s="486"/>
      <c r="L594" s="486"/>
      <c r="M594" s="486"/>
      <c r="N594" s="486"/>
      <c r="O594" s="485"/>
      <c r="P594" s="485"/>
      <c r="Q594" s="485"/>
    </row>
    <row r="595" spans="1:17" ht="45">
      <c r="A595" s="484"/>
      <c r="B595" s="484"/>
      <c r="C595" s="484" t="s">
        <v>504</v>
      </c>
      <c r="D595" s="483" t="s">
        <v>511</v>
      </c>
      <c r="E595" s="482">
        <v>1250000</v>
      </c>
      <c r="F595" s="481">
        <v>1250000</v>
      </c>
      <c r="G595" s="481"/>
      <c r="H595" s="481"/>
      <c r="I595" s="481">
        <v>1250000</v>
      </c>
      <c r="J595" s="481"/>
      <c r="K595" s="481"/>
      <c r="L595" s="481"/>
      <c r="M595" s="481"/>
      <c r="N595" s="481"/>
      <c r="O595" s="480"/>
      <c r="P595" s="480"/>
      <c r="Q595" s="480"/>
    </row>
    <row r="596" spans="1:17" s="20" customFormat="1" ht="35.25" customHeight="1">
      <c r="A596" s="489"/>
      <c r="B596" s="489" t="s">
        <v>510</v>
      </c>
      <c r="C596" s="489"/>
      <c r="D596" s="488" t="s">
        <v>509</v>
      </c>
      <c r="E596" s="487">
        <v>346900</v>
      </c>
      <c r="F596" s="486">
        <v>346900</v>
      </c>
      <c r="G596" s="486"/>
      <c r="H596" s="486"/>
      <c r="I596" s="486">
        <v>342900</v>
      </c>
      <c r="J596" s="486">
        <v>4000</v>
      </c>
      <c r="K596" s="486"/>
      <c r="L596" s="486"/>
      <c r="M596" s="486"/>
      <c r="N596" s="486"/>
      <c r="O596" s="485"/>
      <c r="P596" s="485"/>
      <c r="Q596" s="485"/>
    </row>
    <row r="597" spans="1:17" ht="58.5" customHeight="1">
      <c r="A597" s="484"/>
      <c r="B597" s="484"/>
      <c r="C597" s="484" t="s">
        <v>502</v>
      </c>
      <c r="D597" s="483" t="s">
        <v>508</v>
      </c>
      <c r="E597" s="482">
        <v>342900</v>
      </c>
      <c r="F597" s="481">
        <v>342900</v>
      </c>
      <c r="G597" s="481"/>
      <c r="H597" s="481"/>
      <c r="I597" s="481">
        <v>342900</v>
      </c>
      <c r="J597" s="481"/>
      <c r="K597" s="481"/>
      <c r="L597" s="481"/>
      <c r="M597" s="481"/>
      <c r="N597" s="481"/>
      <c r="O597" s="480"/>
      <c r="P597" s="480"/>
      <c r="Q597" s="480"/>
    </row>
    <row r="598" spans="1:17" ht="27" customHeight="1">
      <c r="A598" s="484"/>
      <c r="B598" s="484"/>
      <c r="C598" s="484" t="s">
        <v>507</v>
      </c>
      <c r="D598" s="483" t="s">
        <v>506</v>
      </c>
      <c r="E598" s="482">
        <v>4000</v>
      </c>
      <c r="F598" s="481">
        <v>4000</v>
      </c>
      <c r="G598" s="481"/>
      <c r="H598" s="481"/>
      <c r="I598" s="481"/>
      <c r="J598" s="481">
        <v>4000</v>
      </c>
      <c r="K598" s="481"/>
      <c r="L598" s="481"/>
      <c r="M598" s="481"/>
      <c r="N598" s="481"/>
      <c r="O598" s="480"/>
      <c r="P598" s="480"/>
      <c r="Q598" s="480"/>
    </row>
    <row r="599" spans="1:17" s="20" customFormat="1" ht="22.5">
      <c r="A599" s="489"/>
      <c r="B599" s="489" t="s">
        <v>505</v>
      </c>
      <c r="C599" s="489"/>
      <c r="D599" s="488" t="s">
        <v>148</v>
      </c>
      <c r="E599" s="487">
        <v>488000</v>
      </c>
      <c r="F599" s="486">
        <v>488000</v>
      </c>
      <c r="G599" s="486">
        <v>7000</v>
      </c>
      <c r="H599" s="486"/>
      <c r="I599" s="486">
        <v>343000</v>
      </c>
      <c r="J599" s="486">
        <v>138000</v>
      </c>
      <c r="K599" s="486"/>
      <c r="L599" s="486"/>
      <c r="M599" s="486"/>
      <c r="N599" s="486"/>
      <c r="O599" s="485"/>
      <c r="P599" s="485"/>
      <c r="Q599" s="485"/>
    </row>
    <row r="600" spans="1:17" ht="22.5">
      <c r="A600" s="484"/>
      <c r="B600" s="484"/>
      <c r="C600" s="484" t="s">
        <v>504</v>
      </c>
      <c r="D600" s="483" t="s">
        <v>503</v>
      </c>
      <c r="E600" s="482">
        <v>173000</v>
      </c>
      <c r="F600" s="481">
        <v>173000</v>
      </c>
      <c r="G600" s="481"/>
      <c r="H600" s="481"/>
      <c r="I600" s="481">
        <v>173000</v>
      </c>
      <c r="J600" s="481"/>
      <c r="K600" s="481"/>
      <c r="L600" s="481"/>
      <c r="M600" s="481"/>
      <c r="N600" s="481"/>
      <c r="O600" s="480"/>
      <c r="P600" s="480"/>
      <c r="Q600" s="480"/>
    </row>
    <row r="601" spans="1:17" ht="24.75" customHeight="1">
      <c r="A601" s="484"/>
      <c r="B601" s="484"/>
      <c r="C601" s="484" t="s">
        <v>502</v>
      </c>
      <c r="D601" s="483" t="s">
        <v>501</v>
      </c>
      <c r="E601" s="482">
        <v>170000</v>
      </c>
      <c r="F601" s="481">
        <v>170000</v>
      </c>
      <c r="G601" s="481"/>
      <c r="H601" s="481"/>
      <c r="I601" s="481">
        <v>170000</v>
      </c>
      <c r="J601" s="481"/>
      <c r="K601" s="481"/>
      <c r="L601" s="481"/>
      <c r="M601" s="481"/>
      <c r="N601" s="481"/>
      <c r="O601" s="480"/>
      <c r="P601" s="480"/>
      <c r="Q601" s="480"/>
    </row>
    <row r="602" spans="1:17" ht="18" customHeight="1">
      <c r="A602" s="484"/>
      <c r="B602" s="484"/>
      <c r="C602" s="484" t="s">
        <v>500</v>
      </c>
      <c r="D602" s="483" t="s">
        <v>499</v>
      </c>
      <c r="E602" s="482">
        <v>138000</v>
      </c>
      <c r="F602" s="481">
        <v>138000</v>
      </c>
      <c r="G602" s="481"/>
      <c r="H602" s="481"/>
      <c r="I602" s="481"/>
      <c r="J602" s="481">
        <v>138000</v>
      </c>
      <c r="K602" s="481"/>
      <c r="L602" s="481"/>
      <c r="M602" s="481"/>
      <c r="N602" s="481"/>
      <c r="O602" s="480"/>
      <c r="P602" s="480"/>
      <c r="Q602" s="480"/>
    </row>
    <row r="603" spans="1:17" ht="20.25" customHeight="1">
      <c r="A603" s="484"/>
      <c r="B603" s="484"/>
      <c r="C603" s="484" t="s">
        <v>498</v>
      </c>
      <c r="D603" s="483" t="s">
        <v>497</v>
      </c>
      <c r="E603" s="482">
        <v>6000</v>
      </c>
      <c r="F603" s="481">
        <v>6000</v>
      </c>
      <c r="G603" s="481">
        <v>6000</v>
      </c>
      <c r="H603" s="481"/>
      <c r="I603" s="481"/>
      <c r="J603" s="481"/>
      <c r="K603" s="481"/>
      <c r="L603" s="481"/>
      <c r="M603" s="481"/>
      <c r="N603" s="481"/>
      <c r="O603" s="480"/>
      <c r="P603" s="480"/>
      <c r="Q603" s="480"/>
    </row>
    <row r="604" spans="1:17" ht="15" customHeight="1">
      <c r="A604" s="484"/>
      <c r="B604" s="484"/>
      <c r="C604" s="484" t="s">
        <v>496</v>
      </c>
      <c r="D604" s="483" t="s">
        <v>495</v>
      </c>
      <c r="E604" s="482">
        <v>1000</v>
      </c>
      <c r="F604" s="481">
        <v>1000</v>
      </c>
      <c r="G604" s="481">
        <v>1000</v>
      </c>
      <c r="H604" s="481"/>
      <c r="I604" s="481"/>
      <c r="J604" s="481"/>
      <c r="K604" s="481"/>
      <c r="L604" s="481"/>
      <c r="M604" s="481"/>
      <c r="N604" s="481"/>
      <c r="O604" s="480"/>
      <c r="P604" s="480"/>
      <c r="Q604" s="480"/>
    </row>
    <row r="605" spans="1:17" ht="12.75">
      <c r="A605" s="484"/>
      <c r="B605" s="484"/>
      <c r="C605" s="484"/>
      <c r="D605" s="483"/>
      <c r="E605" s="482"/>
      <c r="F605" s="481"/>
      <c r="G605" s="481"/>
      <c r="H605" s="481"/>
      <c r="I605" s="481"/>
      <c r="J605" s="481"/>
      <c r="K605" s="481"/>
      <c r="L605" s="481"/>
      <c r="M605" s="481"/>
      <c r="N605" s="481"/>
      <c r="O605" s="480"/>
      <c r="P605" s="480"/>
      <c r="Q605" s="480"/>
    </row>
    <row r="606" spans="1:17" s="18" customFormat="1" ht="24.75" customHeight="1">
      <c r="A606" s="173" t="s">
        <v>494</v>
      </c>
      <c r="B606" s="174"/>
      <c r="C606" s="174"/>
      <c r="D606" s="175"/>
      <c r="E606" s="479">
        <v>170466158.28</v>
      </c>
      <c r="F606" s="478">
        <v>108148982.28</v>
      </c>
      <c r="G606" s="478">
        <v>41493831.12</v>
      </c>
      <c r="H606" s="478">
        <v>34835060.16</v>
      </c>
      <c r="I606" s="477">
        <v>12858651</v>
      </c>
      <c r="J606" s="477">
        <v>16128440</v>
      </c>
      <c r="K606" s="477"/>
      <c r="L606" s="477">
        <v>800000</v>
      </c>
      <c r="M606" s="477">
        <v>2033000</v>
      </c>
      <c r="N606" s="477">
        <v>62317176</v>
      </c>
      <c r="O606" s="476">
        <v>61102176</v>
      </c>
      <c r="P606" s="476">
        <v>1215000</v>
      </c>
      <c r="Q606" s="475"/>
    </row>
    <row r="607" ht="12.75">
      <c r="E607" s="474"/>
    </row>
    <row r="608" ht="3.75" customHeight="1">
      <c r="E608" s="474"/>
    </row>
    <row r="609" ht="12.75" hidden="1">
      <c r="E609" s="474"/>
    </row>
    <row r="610" ht="12.75" hidden="1">
      <c r="E610" s="474"/>
    </row>
    <row r="611" ht="12.75" hidden="1">
      <c r="E611" s="474"/>
    </row>
    <row r="612" ht="12.75" hidden="1">
      <c r="E612" s="474"/>
    </row>
    <row r="613" ht="12.75" hidden="1">
      <c r="E613" s="474"/>
    </row>
    <row r="614" ht="12.75" hidden="1">
      <c r="E614" s="474"/>
    </row>
    <row r="615" ht="12.75" hidden="1">
      <c r="E615" s="474"/>
    </row>
    <row r="616" ht="12.75" hidden="1">
      <c r="E616" s="474"/>
    </row>
    <row r="617" ht="12.75" hidden="1">
      <c r="E617" s="474"/>
    </row>
    <row r="618" ht="12.75" hidden="1">
      <c r="E618" s="474"/>
    </row>
    <row r="619" ht="6.75" customHeight="1" hidden="1">
      <c r="E619" s="474"/>
    </row>
    <row r="620" ht="12.75" hidden="1">
      <c r="E620" s="474"/>
    </row>
    <row r="621" ht="12.75" hidden="1">
      <c r="E621" s="474"/>
    </row>
    <row r="622" ht="12.75" hidden="1">
      <c r="E622" s="474"/>
    </row>
    <row r="623" ht="12.75" hidden="1">
      <c r="E623" s="474"/>
    </row>
    <row r="624" ht="12.75" hidden="1">
      <c r="E624" s="474"/>
    </row>
    <row r="625" ht="12.75" hidden="1">
      <c r="E625" s="474"/>
    </row>
    <row r="626" ht="12.75" hidden="1">
      <c r="E626" s="474"/>
    </row>
    <row r="627" ht="12.75" hidden="1">
      <c r="E627" s="474"/>
    </row>
    <row r="628" ht="12.75" hidden="1">
      <c r="E628" s="474"/>
    </row>
    <row r="629" ht="12.75" hidden="1">
      <c r="E629" s="474"/>
    </row>
    <row r="630" ht="12.75" hidden="1">
      <c r="E630" s="474"/>
    </row>
    <row r="631" ht="12.75" hidden="1">
      <c r="E631" s="474"/>
    </row>
    <row r="632" ht="12.75" hidden="1">
      <c r="E632" s="474"/>
    </row>
    <row r="633" ht="12.75" hidden="1">
      <c r="E633" s="474"/>
    </row>
    <row r="634" ht="12.75" hidden="1">
      <c r="E634" s="474"/>
    </row>
    <row r="635" ht="12.75" hidden="1">
      <c r="E635" s="474"/>
    </row>
    <row r="636" ht="12.75" hidden="1">
      <c r="E636" s="474"/>
    </row>
    <row r="637" ht="3.75" customHeight="1">
      <c r="E637" s="474"/>
    </row>
    <row r="638" ht="12.75" hidden="1">
      <c r="E638" s="474"/>
    </row>
    <row r="639" ht="12.75" hidden="1">
      <c r="E639" s="474"/>
    </row>
    <row r="640" ht="7.5" customHeight="1" hidden="1">
      <c r="E640" s="474"/>
    </row>
    <row r="641" ht="12.75" hidden="1">
      <c r="E641" s="474"/>
    </row>
    <row r="642" ht="12.75" hidden="1">
      <c r="E642" s="474"/>
    </row>
    <row r="643" ht="12.75" hidden="1">
      <c r="E643" s="474"/>
    </row>
    <row r="644" ht="12.75" hidden="1">
      <c r="E644" s="474"/>
    </row>
    <row r="645" ht="8.25" customHeight="1" hidden="1">
      <c r="E645" s="474"/>
    </row>
    <row r="646" ht="12.75" hidden="1">
      <c r="E646" s="474"/>
    </row>
    <row r="647" ht="12.75" hidden="1">
      <c r="E647" s="474"/>
    </row>
    <row r="648" ht="12.75" hidden="1">
      <c r="E648" s="474"/>
    </row>
    <row r="649" ht="12.75" hidden="1">
      <c r="E649" s="474"/>
    </row>
    <row r="650" ht="12.75" hidden="1">
      <c r="E650" s="474"/>
    </row>
    <row r="651" ht="12.75" hidden="1">
      <c r="E651" s="474"/>
    </row>
    <row r="652" ht="12.75" hidden="1">
      <c r="E652" s="474"/>
    </row>
    <row r="653" ht="12.75" hidden="1">
      <c r="E653" s="474"/>
    </row>
    <row r="654" ht="12.75" hidden="1">
      <c r="E654" s="474"/>
    </row>
    <row r="655" ht="12.75" hidden="1">
      <c r="E655" s="474"/>
    </row>
    <row r="656" ht="12.75" hidden="1">
      <c r="E656" s="474"/>
    </row>
    <row r="657" ht="12.75" hidden="1">
      <c r="E657" s="474"/>
    </row>
    <row r="658" ht="12.75" hidden="1">
      <c r="E658" s="474"/>
    </row>
    <row r="659" ht="12.75" hidden="1">
      <c r="E659" s="474"/>
    </row>
    <row r="660" ht="12.75" hidden="1">
      <c r="E660" s="474"/>
    </row>
    <row r="661" ht="9" customHeight="1" hidden="1">
      <c r="E661" s="474"/>
    </row>
    <row r="662" ht="12.75" hidden="1">
      <c r="E662" s="474"/>
    </row>
    <row r="663" ht="12.75" hidden="1">
      <c r="E663" s="474"/>
    </row>
    <row r="664" ht="12.75" hidden="1">
      <c r="E664" s="474"/>
    </row>
    <row r="665" ht="12.75" hidden="1">
      <c r="E665" s="474"/>
    </row>
    <row r="666" ht="12.75" hidden="1">
      <c r="E666" s="474"/>
    </row>
    <row r="667" ht="12.75" hidden="1">
      <c r="E667" s="474"/>
    </row>
    <row r="668" ht="12.75" hidden="1">
      <c r="E668" s="474"/>
    </row>
    <row r="669" ht="12.75" hidden="1">
      <c r="E669" s="474"/>
    </row>
    <row r="670" ht="12.75" hidden="1">
      <c r="E670" s="474"/>
    </row>
    <row r="671" ht="12.75" hidden="1">
      <c r="E671" s="474"/>
    </row>
    <row r="672" ht="12.75" hidden="1">
      <c r="E672" s="474"/>
    </row>
    <row r="673" ht="12.75" hidden="1">
      <c r="E673" s="474"/>
    </row>
    <row r="674" ht="12.75" hidden="1">
      <c r="E674" s="474"/>
    </row>
    <row r="675" ht="12.75" hidden="1">
      <c r="E675" s="474"/>
    </row>
    <row r="676" ht="12.75" hidden="1">
      <c r="E676" s="474"/>
    </row>
    <row r="677" ht="12.75" hidden="1">
      <c r="E677" s="474"/>
    </row>
    <row r="678" ht="12.75" hidden="1">
      <c r="E678" s="474"/>
    </row>
    <row r="679" ht="12.75" hidden="1">
      <c r="E679" s="474"/>
    </row>
    <row r="680" ht="12.75" hidden="1">
      <c r="E680" s="474"/>
    </row>
    <row r="681" ht="12.75" hidden="1">
      <c r="E681" s="474"/>
    </row>
    <row r="682" ht="12.75" hidden="1">
      <c r="E682" s="474"/>
    </row>
    <row r="683" ht="12.75" hidden="1">
      <c r="E683" s="474"/>
    </row>
    <row r="684" ht="12.75" hidden="1">
      <c r="E684" s="474"/>
    </row>
    <row r="685" ht="12.75" hidden="1">
      <c r="E685" s="474"/>
    </row>
    <row r="686" ht="12.75" hidden="1">
      <c r="E686" s="474"/>
    </row>
    <row r="687" ht="12.75" hidden="1">
      <c r="E687" s="474"/>
    </row>
    <row r="688" ht="12.75">
      <c r="E688" s="474"/>
    </row>
    <row r="689" ht="12.75">
      <c r="E689" s="474"/>
    </row>
    <row r="690" ht="12.75">
      <c r="E690" s="474"/>
    </row>
    <row r="770" ht="12" customHeight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</sheetData>
  <sheetProtection/>
  <mergeCells count="21">
    <mergeCell ref="M6:M7"/>
    <mergeCell ref="A1:Q1"/>
    <mergeCell ref="A4:A7"/>
    <mergeCell ref="B4:B7"/>
    <mergeCell ref="D4:D7"/>
    <mergeCell ref="E4:E7"/>
    <mergeCell ref="P6:P7"/>
    <mergeCell ref="N5:N7"/>
    <mergeCell ref="F5:F7"/>
    <mergeCell ref="L6:L7"/>
    <mergeCell ref="F4:Q4"/>
    <mergeCell ref="A606:D606"/>
    <mergeCell ref="G6:H6"/>
    <mergeCell ref="I6:I7"/>
    <mergeCell ref="J6:J7"/>
    <mergeCell ref="C4:C7"/>
    <mergeCell ref="Q6:Q7"/>
    <mergeCell ref="G5:M5"/>
    <mergeCell ref="K6:K7"/>
    <mergeCell ref="O6:O7"/>
    <mergeCell ref="O5:Q5"/>
  </mergeCells>
  <printOptions horizontalCentered="1"/>
  <pageMargins left="0.2362204724409449" right="0.4724409448818898" top="1.4960629921259843" bottom="0.7874015748031497" header="0.5118110236220472" footer="0.5118110236220472"/>
  <pageSetup horizontalDpi="600" verticalDpi="600" orientation="landscape" paperSize="9" scale="78" r:id="rId1"/>
  <headerFooter alignWithMargins="0">
    <oddHeader>&amp;RZałącznik nr  2.
do uchwały Rady Miasta nr XLV/2/2010
z dnia .21.01.2010r.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7"/>
  <sheetViews>
    <sheetView zoomScalePageLayoutView="0" workbookViewId="0" topLeftCell="A1">
      <selection activeCell="N4" sqref="N4"/>
    </sheetView>
  </sheetViews>
  <sheetFormatPr defaultColWidth="11.375" defaultRowHeight="12.75"/>
  <cols>
    <col min="1" max="1" width="6.125" style="285" customWidth="1"/>
    <col min="2" max="2" width="6.375" style="285" customWidth="1"/>
    <col min="3" max="3" width="7.375" style="285" customWidth="1"/>
    <col min="4" max="4" width="39.375" style="285" customWidth="1"/>
    <col min="5" max="5" width="15.375" style="285" customWidth="1"/>
    <col min="6" max="6" width="13.875" style="285" customWidth="1"/>
    <col min="7" max="7" width="13.625" style="285" customWidth="1"/>
    <col min="8" max="8" width="11.375" style="285" customWidth="1"/>
    <col min="9" max="9" width="14.875" style="285" customWidth="1"/>
    <col min="10" max="10" width="15.75390625" style="285" customWidth="1"/>
    <col min="11" max="11" width="11.375" style="285" customWidth="1"/>
    <col min="12" max="12" width="16.25390625" style="285" customWidth="1"/>
    <col min="13" max="13" width="14.875" style="285" customWidth="1"/>
    <col min="14" max="14" width="14.125" style="285" customWidth="1"/>
    <col min="15" max="15" width="11.375" style="285" customWidth="1"/>
    <col min="16" max="16" width="15.875" style="285" customWidth="1"/>
    <col min="17" max="16384" width="11.375" style="285" customWidth="1"/>
  </cols>
  <sheetData>
    <row r="1" spans="2:16" ht="11.25" customHeight="1"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8" t="s">
        <v>426</v>
      </c>
      <c r="O1" s="283"/>
      <c r="P1" s="251"/>
    </row>
    <row r="2" spans="2:16" ht="11.25" customHeight="1"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8" t="s">
        <v>425</v>
      </c>
      <c r="O2" s="284"/>
      <c r="P2" s="251"/>
    </row>
    <row r="3" spans="2:16" ht="11.25" customHeight="1"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8" t="s">
        <v>424</v>
      </c>
      <c r="O3" s="407"/>
      <c r="P3" s="251"/>
    </row>
    <row r="4" spans="2:16" ht="11.25" customHeight="1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8" t="s">
        <v>250</v>
      </c>
      <c r="O4" s="407"/>
      <c r="P4" s="251"/>
    </row>
    <row r="5" spans="2:16" ht="18" customHeight="1">
      <c r="B5" s="280" t="s">
        <v>423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</row>
    <row r="6" spans="2:16" ht="11.25" customHeight="1">
      <c r="B6" s="279"/>
      <c r="C6" s="279"/>
      <c r="D6" s="279"/>
      <c r="E6" s="406"/>
      <c r="F6" s="406"/>
      <c r="G6" s="406"/>
      <c r="H6" s="406"/>
      <c r="I6" s="406"/>
      <c r="J6" s="406"/>
      <c r="K6" s="406"/>
      <c r="L6" s="406"/>
      <c r="M6" s="279"/>
      <c r="N6" s="279"/>
      <c r="O6" s="279"/>
      <c r="P6" s="278" t="s">
        <v>11</v>
      </c>
    </row>
    <row r="7" spans="1:16" ht="12.75">
      <c r="A7" s="404" t="s">
        <v>14</v>
      </c>
      <c r="B7" s="404" t="s">
        <v>1</v>
      </c>
      <c r="C7" s="404" t="s">
        <v>422</v>
      </c>
      <c r="D7" s="403" t="s">
        <v>421</v>
      </c>
      <c r="E7" s="403" t="s">
        <v>420</v>
      </c>
      <c r="F7" s="403" t="s">
        <v>419</v>
      </c>
      <c r="G7" s="405" t="s">
        <v>254</v>
      </c>
      <c r="H7" s="405"/>
      <c r="I7" s="405"/>
      <c r="J7" s="405"/>
      <c r="K7" s="405"/>
      <c r="L7" s="405"/>
      <c r="M7" s="405"/>
      <c r="N7" s="405"/>
      <c r="O7" s="405"/>
      <c r="P7" s="400" t="s">
        <v>418</v>
      </c>
    </row>
    <row r="8" spans="1:16" ht="12.75">
      <c r="A8" s="404"/>
      <c r="B8" s="404"/>
      <c r="C8" s="404"/>
      <c r="D8" s="403"/>
      <c r="E8" s="403"/>
      <c r="F8" s="403"/>
      <c r="G8" s="403" t="s">
        <v>417</v>
      </c>
      <c r="H8" s="405" t="s">
        <v>257</v>
      </c>
      <c r="I8" s="405"/>
      <c r="J8" s="405"/>
      <c r="K8" s="405"/>
      <c r="L8" s="405"/>
      <c r="M8" s="400" t="s">
        <v>416</v>
      </c>
      <c r="N8" s="400" t="s">
        <v>415</v>
      </c>
      <c r="O8" s="402" t="s">
        <v>414</v>
      </c>
      <c r="P8" s="400"/>
    </row>
    <row r="9" spans="1:16" ht="12.75">
      <c r="A9" s="404"/>
      <c r="B9" s="404"/>
      <c r="C9" s="404"/>
      <c r="D9" s="403"/>
      <c r="E9" s="403"/>
      <c r="F9" s="403"/>
      <c r="G9" s="403"/>
      <c r="H9" s="403" t="s">
        <v>413</v>
      </c>
      <c r="I9" s="403" t="s">
        <v>412</v>
      </c>
      <c r="J9" s="403" t="s">
        <v>411</v>
      </c>
      <c r="K9" s="403"/>
      <c r="L9" s="402" t="s">
        <v>410</v>
      </c>
      <c r="M9" s="400"/>
      <c r="N9" s="400"/>
      <c r="O9" s="402"/>
      <c r="P9" s="400"/>
    </row>
    <row r="10" spans="1:16" ht="12.75">
      <c r="A10" s="404"/>
      <c r="B10" s="404"/>
      <c r="C10" s="404"/>
      <c r="D10" s="403"/>
      <c r="E10" s="403"/>
      <c r="F10" s="403"/>
      <c r="G10" s="403"/>
      <c r="H10" s="403"/>
      <c r="I10" s="403"/>
      <c r="J10" s="403"/>
      <c r="K10" s="403"/>
      <c r="L10" s="402"/>
      <c r="M10" s="400"/>
      <c r="N10" s="400"/>
      <c r="O10" s="402"/>
      <c r="P10" s="400"/>
    </row>
    <row r="11" spans="1:16" ht="12.75">
      <c r="A11" s="404"/>
      <c r="B11" s="404"/>
      <c r="C11" s="404"/>
      <c r="D11" s="403"/>
      <c r="E11" s="403"/>
      <c r="F11" s="403"/>
      <c r="G11" s="401"/>
      <c r="H11" s="403"/>
      <c r="I11" s="403"/>
      <c r="J11" s="403"/>
      <c r="K11" s="403"/>
      <c r="L11" s="402"/>
      <c r="M11" s="400"/>
      <c r="N11" s="400"/>
      <c r="O11" s="401"/>
      <c r="P11" s="400"/>
    </row>
    <row r="12" spans="1:16" ht="12.75">
      <c r="A12" s="399">
        <v>1</v>
      </c>
      <c r="B12" s="274">
        <v>2</v>
      </c>
      <c r="C12" s="274">
        <v>3</v>
      </c>
      <c r="D12" s="275">
        <v>4</v>
      </c>
      <c r="E12" s="274">
        <v>5</v>
      </c>
      <c r="F12" s="274">
        <v>6</v>
      </c>
      <c r="G12" s="274">
        <v>7</v>
      </c>
      <c r="H12" s="274">
        <v>8</v>
      </c>
      <c r="I12" s="274">
        <v>9</v>
      </c>
      <c r="J12" s="398">
        <v>10</v>
      </c>
      <c r="K12" s="398"/>
      <c r="L12" s="274">
        <v>11</v>
      </c>
      <c r="M12" s="274">
        <v>12</v>
      </c>
      <c r="N12" s="274">
        <v>13</v>
      </c>
      <c r="O12" s="274">
        <v>14</v>
      </c>
      <c r="P12" s="274">
        <v>15</v>
      </c>
    </row>
    <row r="13" spans="1:16" ht="12.75">
      <c r="A13" s="301" t="s">
        <v>6</v>
      </c>
      <c r="B13" s="300">
        <v>600</v>
      </c>
      <c r="C13" s="300">
        <v>60004</v>
      </c>
      <c r="D13" s="329" t="s">
        <v>409</v>
      </c>
      <c r="E13" s="349">
        <f>SUM(F13,G13,M13)</f>
        <v>3415000</v>
      </c>
      <c r="F13" s="349">
        <v>2200000</v>
      </c>
      <c r="G13" s="349">
        <v>1215000</v>
      </c>
      <c r="H13" s="349"/>
      <c r="I13" s="349">
        <v>1215000</v>
      </c>
      <c r="J13" s="331" t="s">
        <v>333</v>
      </c>
      <c r="K13" s="397"/>
      <c r="L13" s="349"/>
      <c r="M13" s="349"/>
      <c r="N13" s="349"/>
      <c r="O13" s="349"/>
      <c r="P13" s="349"/>
    </row>
    <row r="14" spans="1:16" ht="12.75">
      <c r="A14" s="301"/>
      <c r="B14" s="300"/>
      <c r="C14" s="300"/>
      <c r="D14" s="329"/>
      <c r="E14" s="349"/>
      <c r="F14" s="349"/>
      <c r="G14" s="349"/>
      <c r="H14" s="349"/>
      <c r="I14" s="349"/>
      <c r="J14" s="396" t="s">
        <v>332</v>
      </c>
      <c r="K14" s="395"/>
      <c r="L14" s="349"/>
      <c r="M14" s="349"/>
      <c r="N14" s="349"/>
      <c r="O14" s="349"/>
      <c r="P14" s="349"/>
    </row>
    <row r="15" spans="1:16" ht="12.75">
      <c r="A15" s="301"/>
      <c r="B15" s="300"/>
      <c r="C15" s="300"/>
      <c r="D15" s="329"/>
      <c r="E15" s="349"/>
      <c r="F15" s="349"/>
      <c r="G15" s="349"/>
      <c r="H15" s="349"/>
      <c r="I15" s="349"/>
      <c r="J15" s="394" t="s">
        <v>331</v>
      </c>
      <c r="K15" s="393"/>
      <c r="L15" s="349"/>
      <c r="M15" s="349"/>
      <c r="N15" s="349"/>
      <c r="O15" s="349"/>
      <c r="P15" s="349"/>
    </row>
    <row r="16" spans="1:16" ht="12.75">
      <c r="A16" s="301"/>
      <c r="B16" s="300"/>
      <c r="C16" s="300"/>
      <c r="D16" s="329"/>
      <c r="E16" s="349"/>
      <c r="F16" s="349"/>
      <c r="G16" s="349"/>
      <c r="H16" s="349"/>
      <c r="I16" s="349"/>
      <c r="J16" s="392" t="s">
        <v>330</v>
      </c>
      <c r="K16" s="391"/>
      <c r="L16" s="349"/>
      <c r="M16" s="349"/>
      <c r="N16" s="349"/>
      <c r="O16" s="349"/>
      <c r="P16" s="349"/>
    </row>
    <row r="17" spans="1:16" ht="39.75" customHeight="1">
      <c r="A17" s="390" t="s">
        <v>7</v>
      </c>
      <c r="B17" s="347" t="s">
        <v>408</v>
      </c>
      <c r="C17" s="347"/>
      <c r="D17" s="347"/>
      <c r="E17" s="317">
        <f>SUM(E13)</f>
        <v>3415000</v>
      </c>
      <c r="F17" s="317">
        <f>SUM(F13)</f>
        <v>2200000</v>
      </c>
      <c r="G17" s="317">
        <f>SUM(G13)</f>
        <v>1215000</v>
      </c>
      <c r="H17" s="317"/>
      <c r="I17" s="317">
        <f>SUM(I13)</f>
        <v>1215000</v>
      </c>
      <c r="J17" s="346"/>
      <c r="K17" s="346"/>
      <c r="L17" s="317"/>
      <c r="M17" s="317"/>
      <c r="N17" s="317"/>
      <c r="O17" s="317"/>
      <c r="P17" s="317"/>
    </row>
    <row r="18" spans="1:16" ht="12.75">
      <c r="A18" s="301" t="s">
        <v>8</v>
      </c>
      <c r="B18" s="300">
        <v>600</v>
      </c>
      <c r="C18" s="300">
        <v>60016</v>
      </c>
      <c r="D18" s="389" t="s">
        <v>407</v>
      </c>
      <c r="E18" s="336">
        <f>SUM(F18,G18,M18)</f>
        <v>6337754</v>
      </c>
      <c r="F18" s="336">
        <v>4794711</v>
      </c>
      <c r="G18" s="336">
        <f>SUM(I18,K20)</f>
        <v>1543043</v>
      </c>
      <c r="H18" s="336"/>
      <c r="I18" s="336">
        <v>617218</v>
      </c>
      <c r="J18" s="316" t="s">
        <v>333</v>
      </c>
      <c r="K18" s="304"/>
      <c r="L18" s="336"/>
      <c r="M18" s="336"/>
      <c r="N18" s="336"/>
      <c r="O18" s="336"/>
      <c r="P18" s="388"/>
    </row>
    <row r="19" spans="1:16" ht="12.75">
      <c r="A19" s="301"/>
      <c r="B19" s="300"/>
      <c r="C19" s="300"/>
      <c r="D19" s="389"/>
      <c r="E19" s="336"/>
      <c r="F19" s="336"/>
      <c r="G19" s="336"/>
      <c r="H19" s="336"/>
      <c r="I19" s="336"/>
      <c r="J19" s="315" t="s">
        <v>332</v>
      </c>
      <c r="K19" s="302"/>
      <c r="L19" s="336"/>
      <c r="M19" s="336"/>
      <c r="N19" s="336"/>
      <c r="O19" s="336"/>
      <c r="P19" s="388"/>
    </row>
    <row r="20" spans="1:16" ht="12.75">
      <c r="A20" s="301"/>
      <c r="B20" s="300"/>
      <c r="C20" s="300"/>
      <c r="D20" s="389"/>
      <c r="E20" s="336"/>
      <c r="F20" s="336"/>
      <c r="G20" s="336"/>
      <c r="H20" s="336"/>
      <c r="I20" s="336"/>
      <c r="J20" s="315" t="s">
        <v>331</v>
      </c>
      <c r="K20" s="302">
        <v>925825</v>
      </c>
      <c r="L20" s="336"/>
      <c r="M20" s="336"/>
      <c r="N20" s="336"/>
      <c r="O20" s="336"/>
      <c r="P20" s="388"/>
    </row>
    <row r="21" spans="1:16" ht="14.25" customHeight="1">
      <c r="A21" s="301"/>
      <c r="B21" s="300"/>
      <c r="C21" s="300"/>
      <c r="D21" s="389"/>
      <c r="E21" s="336"/>
      <c r="F21" s="336"/>
      <c r="G21" s="336"/>
      <c r="H21" s="336"/>
      <c r="I21" s="336"/>
      <c r="J21" s="321" t="s">
        <v>330</v>
      </c>
      <c r="K21" s="307"/>
      <c r="L21" s="336"/>
      <c r="M21" s="336"/>
      <c r="N21" s="336"/>
      <c r="O21" s="336"/>
      <c r="P21" s="388"/>
    </row>
    <row r="22" spans="1:16" ht="12.75">
      <c r="A22" s="301" t="s">
        <v>0</v>
      </c>
      <c r="B22" s="300">
        <v>600</v>
      </c>
      <c r="C22" s="300">
        <v>60016</v>
      </c>
      <c r="D22" s="296" t="s">
        <v>406</v>
      </c>
      <c r="E22" s="336">
        <f>SUM(F22,G22,M22,N22)</f>
        <v>6755387</v>
      </c>
      <c r="F22" s="336">
        <v>4092457</v>
      </c>
      <c r="G22" s="336">
        <f>SUM(I22,K24)</f>
        <v>2662930</v>
      </c>
      <c r="H22" s="336"/>
      <c r="I22" s="336">
        <v>1065172</v>
      </c>
      <c r="J22" s="316" t="s">
        <v>333</v>
      </c>
      <c r="K22" s="304"/>
      <c r="L22" s="336"/>
      <c r="M22" s="336"/>
      <c r="N22" s="336"/>
      <c r="O22" s="336"/>
      <c r="P22" s="388"/>
    </row>
    <row r="23" spans="1:16" ht="12.75">
      <c r="A23" s="301"/>
      <c r="B23" s="300"/>
      <c r="C23" s="300"/>
      <c r="D23" s="296"/>
      <c r="E23" s="336"/>
      <c r="F23" s="336"/>
      <c r="G23" s="336"/>
      <c r="H23" s="336"/>
      <c r="I23" s="336"/>
      <c r="J23" s="315" t="s">
        <v>332</v>
      </c>
      <c r="K23" s="302"/>
      <c r="L23" s="336"/>
      <c r="M23" s="336"/>
      <c r="N23" s="336"/>
      <c r="O23" s="336"/>
      <c r="P23" s="388"/>
    </row>
    <row r="24" spans="1:16" ht="12.75">
      <c r="A24" s="301"/>
      <c r="B24" s="300"/>
      <c r="C24" s="300"/>
      <c r="D24" s="296"/>
      <c r="E24" s="336"/>
      <c r="F24" s="336"/>
      <c r="G24" s="336"/>
      <c r="H24" s="336"/>
      <c r="I24" s="336"/>
      <c r="J24" s="315" t="s">
        <v>331</v>
      </c>
      <c r="K24" s="302">
        <v>1597758</v>
      </c>
      <c r="L24" s="336"/>
      <c r="M24" s="336"/>
      <c r="N24" s="336"/>
      <c r="O24" s="336"/>
      <c r="P24" s="388"/>
    </row>
    <row r="25" spans="1:16" ht="14.25" customHeight="1">
      <c r="A25" s="301"/>
      <c r="B25" s="300"/>
      <c r="C25" s="300"/>
      <c r="D25" s="296"/>
      <c r="E25" s="336"/>
      <c r="F25" s="336"/>
      <c r="G25" s="336"/>
      <c r="H25" s="336"/>
      <c r="I25" s="336"/>
      <c r="J25" s="321" t="s">
        <v>330</v>
      </c>
      <c r="K25" s="307"/>
      <c r="L25" s="336"/>
      <c r="M25" s="336"/>
      <c r="N25" s="336"/>
      <c r="O25" s="336"/>
      <c r="P25" s="388"/>
    </row>
    <row r="26" spans="1:16" ht="12.75">
      <c r="A26" s="301" t="s">
        <v>69</v>
      </c>
      <c r="B26" s="300">
        <v>600</v>
      </c>
      <c r="C26" s="300">
        <v>60016</v>
      </c>
      <c r="D26" s="296" t="s">
        <v>405</v>
      </c>
      <c r="E26" s="336">
        <f>SUM(F26,G26,M26,N26)</f>
        <v>4878000</v>
      </c>
      <c r="F26" s="336">
        <v>116720</v>
      </c>
      <c r="G26" s="336">
        <f>SUM(I26,K28)</f>
        <v>600000</v>
      </c>
      <c r="H26" s="336"/>
      <c r="I26" s="336">
        <v>600000</v>
      </c>
      <c r="J26" s="316" t="s">
        <v>333</v>
      </c>
      <c r="K26" s="304"/>
      <c r="L26" s="336"/>
      <c r="M26" s="336">
        <v>4161280</v>
      </c>
      <c r="N26" s="336"/>
      <c r="O26" s="336"/>
      <c r="P26" s="300"/>
    </row>
    <row r="27" spans="1:16" ht="9.75" customHeight="1">
      <c r="A27" s="301"/>
      <c r="B27" s="300"/>
      <c r="C27" s="300"/>
      <c r="D27" s="296"/>
      <c r="E27" s="336"/>
      <c r="F27" s="336"/>
      <c r="G27" s="336"/>
      <c r="H27" s="336"/>
      <c r="I27" s="336"/>
      <c r="J27" s="315" t="s">
        <v>332</v>
      </c>
      <c r="K27" s="302"/>
      <c r="L27" s="336"/>
      <c r="M27" s="336"/>
      <c r="N27" s="336"/>
      <c r="O27" s="336"/>
      <c r="P27" s="300"/>
    </row>
    <row r="28" spans="1:16" ht="12.75">
      <c r="A28" s="301"/>
      <c r="B28" s="300"/>
      <c r="C28" s="300"/>
      <c r="D28" s="296"/>
      <c r="E28" s="336"/>
      <c r="F28" s="336"/>
      <c r="G28" s="336"/>
      <c r="H28" s="336"/>
      <c r="I28" s="336"/>
      <c r="J28" s="315" t="s">
        <v>331</v>
      </c>
      <c r="K28" s="302"/>
      <c r="L28" s="336"/>
      <c r="M28" s="336"/>
      <c r="N28" s="336"/>
      <c r="O28" s="336"/>
      <c r="P28" s="300"/>
    </row>
    <row r="29" spans="1:16" ht="29.25" customHeight="1">
      <c r="A29" s="301"/>
      <c r="B29" s="300"/>
      <c r="C29" s="300"/>
      <c r="D29" s="296"/>
      <c r="E29" s="336"/>
      <c r="F29" s="336"/>
      <c r="G29" s="336"/>
      <c r="H29" s="336"/>
      <c r="I29" s="336"/>
      <c r="J29" s="321" t="s">
        <v>330</v>
      </c>
      <c r="K29" s="307"/>
      <c r="L29" s="336"/>
      <c r="M29" s="336"/>
      <c r="N29" s="336"/>
      <c r="O29" s="336"/>
      <c r="P29" s="300"/>
    </row>
    <row r="30" spans="1:16" ht="12.75">
      <c r="A30" s="301" t="s">
        <v>72</v>
      </c>
      <c r="B30" s="300">
        <v>600</v>
      </c>
      <c r="C30" s="300">
        <v>60016</v>
      </c>
      <c r="D30" s="296" t="s">
        <v>404</v>
      </c>
      <c r="E30" s="336">
        <f>SUM(F30,G30,M30)</f>
        <v>1764600</v>
      </c>
      <c r="F30" s="336">
        <v>564600</v>
      </c>
      <c r="G30" s="336">
        <v>500000</v>
      </c>
      <c r="H30" s="336"/>
      <c r="I30" s="336">
        <v>500000</v>
      </c>
      <c r="J30" s="316" t="s">
        <v>333</v>
      </c>
      <c r="K30" s="304"/>
      <c r="L30" s="336"/>
      <c r="M30" s="336">
        <v>700000</v>
      </c>
      <c r="N30" s="336"/>
      <c r="O30" s="336"/>
      <c r="P30" s="300"/>
    </row>
    <row r="31" spans="1:16" ht="12.75">
      <c r="A31" s="301"/>
      <c r="B31" s="300"/>
      <c r="C31" s="300"/>
      <c r="D31" s="296"/>
      <c r="E31" s="336"/>
      <c r="F31" s="336"/>
      <c r="G31" s="336"/>
      <c r="H31" s="336"/>
      <c r="I31" s="336"/>
      <c r="J31" s="315" t="s">
        <v>332</v>
      </c>
      <c r="K31" s="302"/>
      <c r="L31" s="336"/>
      <c r="M31" s="336"/>
      <c r="N31" s="336"/>
      <c r="O31" s="336"/>
      <c r="P31" s="300"/>
    </row>
    <row r="32" spans="1:16" ht="12.75">
      <c r="A32" s="301"/>
      <c r="B32" s="300"/>
      <c r="C32" s="300"/>
      <c r="D32" s="296"/>
      <c r="E32" s="336"/>
      <c r="F32" s="336"/>
      <c r="G32" s="336"/>
      <c r="H32" s="336"/>
      <c r="I32" s="336"/>
      <c r="J32" s="315" t="s">
        <v>331</v>
      </c>
      <c r="K32" s="302"/>
      <c r="L32" s="336"/>
      <c r="M32" s="336"/>
      <c r="N32" s="336"/>
      <c r="O32" s="336"/>
      <c r="P32" s="300"/>
    </row>
    <row r="33" spans="1:16" ht="9" customHeight="1">
      <c r="A33" s="301"/>
      <c r="B33" s="300"/>
      <c r="C33" s="300"/>
      <c r="D33" s="296"/>
      <c r="E33" s="336"/>
      <c r="F33" s="336"/>
      <c r="G33" s="336"/>
      <c r="H33" s="336"/>
      <c r="I33" s="336"/>
      <c r="J33" s="321" t="s">
        <v>330</v>
      </c>
      <c r="K33" s="307"/>
      <c r="L33" s="336"/>
      <c r="M33" s="336"/>
      <c r="N33" s="336"/>
      <c r="O33" s="336"/>
      <c r="P33" s="300"/>
    </row>
    <row r="34" spans="1:16" ht="12.75">
      <c r="A34" s="301" t="s">
        <v>75</v>
      </c>
      <c r="B34" s="300">
        <v>600</v>
      </c>
      <c r="C34" s="300">
        <v>60016</v>
      </c>
      <c r="D34" s="387" t="s">
        <v>403</v>
      </c>
      <c r="E34" s="336">
        <f>SUM(F34,G34,M34)</f>
        <v>995800</v>
      </c>
      <c r="F34" s="336">
        <v>225000</v>
      </c>
      <c r="G34" s="336">
        <v>265800</v>
      </c>
      <c r="H34" s="336"/>
      <c r="I34" s="336">
        <v>265800</v>
      </c>
      <c r="J34" s="316" t="s">
        <v>333</v>
      </c>
      <c r="K34" s="304"/>
      <c r="L34" s="336"/>
      <c r="M34" s="336">
        <v>505000</v>
      </c>
      <c r="N34" s="336"/>
      <c r="O34" s="336"/>
      <c r="P34" s="300"/>
    </row>
    <row r="35" spans="1:16" ht="12.75">
      <c r="A35" s="301"/>
      <c r="B35" s="300"/>
      <c r="C35" s="300"/>
      <c r="D35" s="387"/>
      <c r="E35" s="336"/>
      <c r="F35" s="336"/>
      <c r="G35" s="336"/>
      <c r="H35" s="336"/>
      <c r="I35" s="336"/>
      <c r="J35" s="315" t="s">
        <v>332</v>
      </c>
      <c r="K35" s="302"/>
      <c r="L35" s="336"/>
      <c r="M35" s="336"/>
      <c r="N35" s="336"/>
      <c r="O35" s="336"/>
      <c r="P35" s="300"/>
    </row>
    <row r="36" spans="1:16" ht="12.75">
      <c r="A36" s="301"/>
      <c r="B36" s="300"/>
      <c r="C36" s="300"/>
      <c r="D36" s="387"/>
      <c r="E36" s="336"/>
      <c r="F36" s="336"/>
      <c r="G36" s="336"/>
      <c r="H36" s="336"/>
      <c r="I36" s="336"/>
      <c r="J36" s="315" t="s">
        <v>331</v>
      </c>
      <c r="K36" s="302"/>
      <c r="L36" s="336"/>
      <c r="M36" s="336"/>
      <c r="N36" s="336"/>
      <c r="O36" s="336"/>
      <c r="P36" s="300"/>
    </row>
    <row r="37" spans="1:16" ht="12.75">
      <c r="A37" s="301"/>
      <c r="B37" s="300"/>
      <c r="C37" s="300"/>
      <c r="D37" s="387"/>
      <c r="E37" s="336"/>
      <c r="F37" s="336"/>
      <c r="G37" s="336"/>
      <c r="H37" s="336"/>
      <c r="I37" s="336"/>
      <c r="J37" s="321" t="s">
        <v>330</v>
      </c>
      <c r="K37" s="307"/>
      <c r="L37" s="336"/>
      <c r="M37" s="336"/>
      <c r="N37" s="336"/>
      <c r="O37" s="336"/>
      <c r="P37" s="300"/>
    </row>
    <row r="38" spans="1:16" ht="12.75">
      <c r="A38" s="301" t="s">
        <v>78</v>
      </c>
      <c r="B38" s="300">
        <v>600</v>
      </c>
      <c r="C38" s="300">
        <v>60016</v>
      </c>
      <c r="D38" s="296" t="s">
        <v>402</v>
      </c>
      <c r="E38" s="336">
        <f>SUM(F38,G38,M38)</f>
        <v>720000</v>
      </c>
      <c r="F38" s="336"/>
      <c r="G38" s="336">
        <v>70000</v>
      </c>
      <c r="H38" s="336"/>
      <c r="I38" s="336">
        <v>70000</v>
      </c>
      <c r="J38" s="316" t="s">
        <v>333</v>
      </c>
      <c r="K38" s="304"/>
      <c r="L38" s="336"/>
      <c r="M38" s="336">
        <v>650000</v>
      </c>
      <c r="N38" s="336"/>
      <c r="O38" s="336"/>
      <c r="P38" s="300"/>
    </row>
    <row r="39" spans="1:16" ht="12.75">
      <c r="A39" s="301"/>
      <c r="B39" s="300"/>
      <c r="C39" s="300"/>
      <c r="D39" s="296"/>
      <c r="E39" s="336"/>
      <c r="F39" s="336"/>
      <c r="G39" s="336"/>
      <c r="H39" s="336"/>
      <c r="I39" s="336"/>
      <c r="J39" s="315" t="s">
        <v>332</v>
      </c>
      <c r="K39" s="302"/>
      <c r="L39" s="336"/>
      <c r="M39" s="336"/>
      <c r="N39" s="336"/>
      <c r="O39" s="336"/>
      <c r="P39" s="300"/>
    </row>
    <row r="40" spans="1:16" ht="12.75">
      <c r="A40" s="301"/>
      <c r="B40" s="300"/>
      <c r="C40" s="300"/>
      <c r="D40" s="296"/>
      <c r="E40" s="336"/>
      <c r="F40" s="336"/>
      <c r="G40" s="336"/>
      <c r="H40" s="336"/>
      <c r="I40" s="336"/>
      <c r="J40" s="315" t="s">
        <v>331</v>
      </c>
      <c r="K40" s="302"/>
      <c r="L40" s="336"/>
      <c r="M40" s="336"/>
      <c r="N40" s="336"/>
      <c r="O40" s="336"/>
      <c r="P40" s="300"/>
    </row>
    <row r="41" spans="1:16" ht="12.75">
      <c r="A41" s="301"/>
      <c r="B41" s="300"/>
      <c r="C41" s="300"/>
      <c r="D41" s="296"/>
      <c r="E41" s="336"/>
      <c r="F41" s="336"/>
      <c r="G41" s="336"/>
      <c r="H41" s="336"/>
      <c r="I41" s="336"/>
      <c r="J41" s="321" t="s">
        <v>330</v>
      </c>
      <c r="K41" s="307"/>
      <c r="L41" s="336"/>
      <c r="M41" s="336"/>
      <c r="N41" s="336"/>
      <c r="O41" s="336"/>
      <c r="P41" s="300"/>
    </row>
    <row r="42" spans="1:16" ht="12.75">
      <c r="A42" s="301" t="s">
        <v>81</v>
      </c>
      <c r="B42" s="300">
        <v>600</v>
      </c>
      <c r="C42" s="300">
        <v>60016</v>
      </c>
      <c r="D42" s="296" t="s">
        <v>401</v>
      </c>
      <c r="E42" s="336">
        <f>SUM(F42,G42,M42)</f>
        <v>3596990</v>
      </c>
      <c r="F42" s="336">
        <v>96990</v>
      </c>
      <c r="G42" s="336">
        <v>900000</v>
      </c>
      <c r="H42" s="336"/>
      <c r="I42" s="336">
        <v>900000</v>
      </c>
      <c r="J42" s="316" t="s">
        <v>333</v>
      </c>
      <c r="K42" s="304"/>
      <c r="L42" s="336"/>
      <c r="M42" s="336">
        <v>2600000</v>
      </c>
      <c r="N42" s="336"/>
      <c r="O42" s="336"/>
      <c r="P42" s="300"/>
    </row>
    <row r="43" spans="1:16" ht="12.75">
      <c r="A43" s="301"/>
      <c r="B43" s="300"/>
      <c r="C43" s="300"/>
      <c r="D43" s="296"/>
      <c r="E43" s="336"/>
      <c r="F43" s="336"/>
      <c r="G43" s="336"/>
      <c r="H43" s="336"/>
      <c r="I43" s="336"/>
      <c r="J43" s="315" t="s">
        <v>332</v>
      </c>
      <c r="K43" s="302"/>
      <c r="L43" s="336"/>
      <c r="M43" s="336"/>
      <c r="N43" s="336"/>
      <c r="O43" s="336"/>
      <c r="P43" s="300"/>
    </row>
    <row r="44" spans="1:16" ht="12.75">
      <c r="A44" s="301"/>
      <c r="B44" s="300"/>
      <c r="C44" s="300"/>
      <c r="D44" s="296"/>
      <c r="E44" s="336"/>
      <c r="F44" s="336"/>
      <c r="G44" s="336"/>
      <c r="H44" s="336"/>
      <c r="I44" s="336"/>
      <c r="J44" s="315" t="s">
        <v>331</v>
      </c>
      <c r="K44" s="302"/>
      <c r="L44" s="336"/>
      <c r="M44" s="336"/>
      <c r="N44" s="336"/>
      <c r="O44" s="336"/>
      <c r="P44" s="300"/>
    </row>
    <row r="45" spans="1:16" ht="12.75">
      <c r="A45" s="301"/>
      <c r="B45" s="300"/>
      <c r="C45" s="300"/>
      <c r="D45" s="296"/>
      <c r="E45" s="336"/>
      <c r="F45" s="336"/>
      <c r="G45" s="336"/>
      <c r="H45" s="336"/>
      <c r="I45" s="336"/>
      <c r="J45" s="321" t="s">
        <v>330</v>
      </c>
      <c r="K45" s="307"/>
      <c r="L45" s="336"/>
      <c r="M45" s="336"/>
      <c r="N45" s="336"/>
      <c r="O45" s="336"/>
      <c r="P45" s="300"/>
    </row>
    <row r="46" spans="1:16" ht="12.75">
      <c r="A46" s="301" t="s">
        <v>274</v>
      </c>
      <c r="B46" s="300">
        <v>600</v>
      </c>
      <c r="C46" s="300">
        <v>60016</v>
      </c>
      <c r="D46" s="296" t="s">
        <v>400</v>
      </c>
      <c r="E46" s="336">
        <f>SUM(F46,G46,M46)</f>
        <v>1556120</v>
      </c>
      <c r="F46" s="336">
        <v>56120</v>
      </c>
      <c r="G46" s="336">
        <v>1500000</v>
      </c>
      <c r="H46" s="336"/>
      <c r="I46" s="336">
        <v>1500000</v>
      </c>
      <c r="J46" s="316" t="s">
        <v>333</v>
      </c>
      <c r="K46" s="304"/>
      <c r="L46" s="336"/>
      <c r="M46" s="336"/>
      <c r="N46" s="336"/>
      <c r="O46" s="336"/>
      <c r="P46" s="300"/>
    </row>
    <row r="47" spans="1:16" ht="12.75">
      <c r="A47" s="301"/>
      <c r="B47" s="300"/>
      <c r="C47" s="300"/>
      <c r="D47" s="296"/>
      <c r="E47" s="336"/>
      <c r="F47" s="336"/>
      <c r="G47" s="336"/>
      <c r="H47" s="336"/>
      <c r="I47" s="336"/>
      <c r="J47" s="315" t="s">
        <v>332</v>
      </c>
      <c r="K47" s="302"/>
      <c r="L47" s="336"/>
      <c r="M47" s="336"/>
      <c r="N47" s="336"/>
      <c r="O47" s="336"/>
      <c r="P47" s="300"/>
    </row>
    <row r="48" spans="1:16" ht="12.75">
      <c r="A48" s="301"/>
      <c r="B48" s="300"/>
      <c r="C48" s="300"/>
      <c r="D48" s="296"/>
      <c r="E48" s="336"/>
      <c r="F48" s="336"/>
      <c r="G48" s="336"/>
      <c r="H48" s="336"/>
      <c r="I48" s="336"/>
      <c r="J48" s="321" t="s">
        <v>331</v>
      </c>
      <c r="K48" s="302"/>
      <c r="L48" s="336"/>
      <c r="M48" s="336"/>
      <c r="N48" s="336"/>
      <c r="O48" s="336"/>
      <c r="P48" s="300"/>
    </row>
    <row r="49" spans="1:16" ht="12.75">
      <c r="A49" s="301"/>
      <c r="B49" s="300"/>
      <c r="C49" s="300"/>
      <c r="D49" s="296"/>
      <c r="E49" s="336"/>
      <c r="F49" s="336"/>
      <c r="G49" s="336"/>
      <c r="H49" s="336"/>
      <c r="I49" s="336"/>
      <c r="J49" s="351" t="s">
        <v>330</v>
      </c>
      <c r="K49" s="386"/>
      <c r="L49" s="336"/>
      <c r="M49" s="336"/>
      <c r="N49" s="336"/>
      <c r="O49" s="336"/>
      <c r="P49" s="300"/>
    </row>
    <row r="50" spans="1:16" ht="12.75">
      <c r="A50" s="301" t="s">
        <v>276</v>
      </c>
      <c r="B50" s="300">
        <v>600</v>
      </c>
      <c r="C50" s="300">
        <v>60016</v>
      </c>
      <c r="D50" s="296" t="s">
        <v>399</v>
      </c>
      <c r="E50" s="336">
        <f>SUM(F50,G50,M50)</f>
        <v>481110</v>
      </c>
      <c r="F50" s="336">
        <v>31110</v>
      </c>
      <c r="G50" s="336">
        <v>450000</v>
      </c>
      <c r="H50" s="336"/>
      <c r="I50" s="336">
        <v>450000</v>
      </c>
      <c r="J50" s="333" t="s">
        <v>333</v>
      </c>
      <c r="K50" s="330"/>
      <c r="L50" s="336"/>
      <c r="M50" s="336"/>
      <c r="N50" s="336"/>
      <c r="O50" s="336"/>
      <c r="P50" s="294"/>
    </row>
    <row r="51" spans="1:16" ht="12.75">
      <c r="A51" s="301"/>
      <c r="B51" s="300"/>
      <c r="C51" s="300"/>
      <c r="D51" s="296"/>
      <c r="E51" s="336"/>
      <c r="F51" s="336"/>
      <c r="G51" s="336"/>
      <c r="H51" s="336"/>
      <c r="I51" s="336"/>
      <c r="J51" s="321" t="s">
        <v>332</v>
      </c>
      <c r="K51" s="307"/>
      <c r="L51" s="336"/>
      <c r="M51" s="336"/>
      <c r="N51" s="336"/>
      <c r="O51" s="336"/>
      <c r="P51" s="294"/>
    </row>
    <row r="52" spans="1:16" ht="12.75">
      <c r="A52" s="301"/>
      <c r="B52" s="300"/>
      <c r="C52" s="300"/>
      <c r="D52" s="296"/>
      <c r="E52" s="336"/>
      <c r="F52" s="336"/>
      <c r="G52" s="336"/>
      <c r="H52" s="336"/>
      <c r="I52" s="336"/>
      <c r="J52" s="321" t="s">
        <v>331</v>
      </c>
      <c r="K52" s="307"/>
      <c r="L52" s="336"/>
      <c r="M52" s="336"/>
      <c r="N52" s="336"/>
      <c r="O52" s="336"/>
      <c r="P52" s="294"/>
    </row>
    <row r="53" spans="1:16" ht="12.75">
      <c r="A53" s="301"/>
      <c r="B53" s="300"/>
      <c r="C53" s="300"/>
      <c r="D53" s="296"/>
      <c r="E53" s="336"/>
      <c r="F53" s="336"/>
      <c r="G53" s="336"/>
      <c r="H53" s="336"/>
      <c r="I53" s="336"/>
      <c r="J53" s="351" t="s">
        <v>330</v>
      </c>
      <c r="K53" s="364"/>
      <c r="L53" s="336"/>
      <c r="M53" s="336"/>
      <c r="N53" s="336"/>
      <c r="O53" s="336"/>
      <c r="P53" s="294"/>
    </row>
    <row r="54" spans="1:16" ht="12.75">
      <c r="A54" s="301" t="s">
        <v>278</v>
      </c>
      <c r="B54" s="300">
        <v>600</v>
      </c>
      <c r="C54" s="300">
        <v>60016</v>
      </c>
      <c r="D54" s="296" t="s">
        <v>398</v>
      </c>
      <c r="E54" s="336">
        <f>SUM(F54,G54,M54)</f>
        <v>3077100</v>
      </c>
      <c r="F54" s="336">
        <v>77100</v>
      </c>
      <c r="G54" s="336">
        <v>800000</v>
      </c>
      <c r="H54" s="336"/>
      <c r="I54" s="336">
        <v>800000</v>
      </c>
      <c r="J54" s="332" t="s">
        <v>333</v>
      </c>
      <c r="K54" s="309"/>
      <c r="L54" s="336"/>
      <c r="M54" s="336">
        <v>2200000</v>
      </c>
      <c r="N54" s="336"/>
      <c r="O54" s="336"/>
      <c r="P54" s="294"/>
    </row>
    <row r="55" spans="1:16" ht="12.75">
      <c r="A55" s="301"/>
      <c r="B55" s="300"/>
      <c r="C55" s="300"/>
      <c r="D55" s="296"/>
      <c r="E55" s="336"/>
      <c r="F55" s="336"/>
      <c r="G55" s="336"/>
      <c r="H55" s="336"/>
      <c r="I55" s="336"/>
      <c r="J55" s="321" t="s">
        <v>332</v>
      </c>
      <c r="K55" s="307"/>
      <c r="L55" s="336"/>
      <c r="M55" s="336"/>
      <c r="N55" s="336"/>
      <c r="O55" s="336"/>
      <c r="P55" s="294"/>
    </row>
    <row r="56" spans="1:16" ht="12.75">
      <c r="A56" s="301"/>
      <c r="B56" s="300"/>
      <c r="C56" s="300"/>
      <c r="D56" s="296"/>
      <c r="E56" s="336"/>
      <c r="F56" s="336"/>
      <c r="G56" s="336"/>
      <c r="H56" s="336"/>
      <c r="I56" s="336"/>
      <c r="J56" s="321" t="s">
        <v>331</v>
      </c>
      <c r="K56" s="307"/>
      <c r="L56" s="336"/>
      <c r="M56" s="336"/>
      <c r="N56" s="336"/>
      <c r="O56" s="336"/>
      <c r="P56" s="294"/>
    </row>
    <row r="57" spans="1:16" ht="12.75">
      <c r="A57" s="301"/>
      <c r="B57" s="300"/>
      <c r="C57" s="300"/>
      <c r="D57" s="296"/>
      <c r="E57" s="336"/>
      <c r="F57" s="336"/>
      <c r="G57" s="336"/>
      <c r="H57" s="336"/>
      <c r="I57" s="336"/>
      <c r="J57" s="351" t="s">
        <v>330</v>
      </c>
      <c r="K57" s="364"/>
      <c r="L57" s="336"/>
      <c r="M57" s="336"/>
      <c r="N57" s="336"/>
      <c r="O57" s="336"/>
      <c r="P57" s="294"/>
    </row>
    <row r="58" spans="1:16" ht="12.75">
      <c r="A58" s="301" t="s">
        <v>281</v>
      </c>
      <c r="B58" s="300">
        <v>600</v>
      </c>
      <c r="C58" s="300">
        <v>60016</v>
      </c>
      <c r="D58" s="296" t="s">
        <v>397</v>
      </c>
      <c r="E58" s="336">
        <f>SUM(F58,G58,M58)</f>
        <v>1851400</v>
      </c>
      <c r="F58" s="336">
        <v>51400</v>
      </c>
      <c r="G58" s="336">
        <v>800000</v>
      </c>
      <c r="H58" s="336"/>
      <c r="I58" s="336">
        <v>800000</v>
      </c>
      <c r="J58" s="332" t="s">
        <v>333</v>
      </c>
      <c r="K58" s="309"/>
      <c r="L58" s="336"/>
      <c r="M58" s="336">
        <v>1000000</v>
      </c>
      <c r="N58" s="336"/>
      <c r="O58" s="336"/>
      <c r="P58" s="294"/>
    </row>
    <row r="59" spans="1:16" ht="12.75">
      <c r="A59" s="301"/>
      <c r="B59" s="300"/>
      <c r="C59" s="300"/>
      <c r="D59" s="296"/>
      <c r="E59" s="336"/>
      <c r="F59" s="336"/>
      <c r="G59" s="336"/>
      <c r="H59" s="336"/>
      <c r="I59" s="336"/>
      <c r="J59" s="321" t="s">
        <v>332</v>
      </c>
      <c r="K59" s="307"/>
      <c r="L59" s="336"/>
      <c r="M59" s="336"/>
      <c r="N59" s="336"/>
      <c r="O59" s="336"/>
      <c r="P59" s="294"/>
    </row>
    <row r="60" spans="1:16" ht="12.75">
      <c r="A60" s="301"/>
      <c r="B60" s="300"/>
      <c r="C60" s="300"/>
      <c r="D60" s="296"/>
      <c r="E60" s="336"/>
      <c r="F60" s="336"/>
      <c r="G60" s="336"/>
      <c r="H60" s="336"/>
      <c r="I60" s="336"/>
      <c r="J60" s="321" t="s">
        <v>331</v>
      </c>
      <c r="K60" s="307"/>
      <c r="L60" s="336"/>
      <c r="M60" s="336"/>
      <c r="N60" s="336"/>
      <c r="O60" s="336"/>
      <c r="P60" s="294"/>
    </row>
    <row r="61" spans="1:16" ht="12.75">
      <c r="A61" s="301"/>
      <c r="B61" s="300"/>
      <c r="C61" s="300"/>
      <c r="D61" s="296"/>
      <c r="E61" s="336"/>
      <c r="F61" s="336"/>
      <c r="G61" s="336"/>
      <c r="H61" s="336"/>
      <c r="I61" s="336"/>
      <c r="J61" s="351" t="s">
        <v>330</v>
      </c>
      <c r="K61" s="364"/>
      <c r="L61" s="336"/>
      <c r="M61" s="336"/>
      <c r="N61" s="336"/>
      <c r="O61" s="336"/>
      <c r="P61" s="294"/>
    </row>
    <row r="62" spans="1:16" ht="12.75">
      <c r="A62" s="301" t="s">
        <v>282</v>
      </c>
      <c r="B62" s="300">
        <v>600</v>
      </c>
      <c r="C62" s="300">
        <v>60016</v>
      </c>
      <c r="D62" s="296" t="s">
        <v>396</v>
      </c>
      <c r="E62" s="336">
        <f>SUM(F62,G62,M62)</f>
        <v>1065880</v>
      </c>
      <c r="F62" s="336">
        <v>65880</v>
      </c>
      <c r="G62" s="336">
        <v>1000000</v>
      </c>
      <c r="H62" s="336"/>
      <c r="I62" s="336">
        <v>1000000</v>
      </c>
      <c r="J62" s="321" t="s">
        <v>333</v>
      </c>
      <c r="K62" s="307"/>
      <c r="L62" s="336"/>
      <c r="M62" s="336"/>
      <c r="N62" s="336"/>
      <c r="O62" s="336"/>
      <c r="P62" s="294"/>
    </row>
    <row r="63" spans="1:16" ht="12.75">
      <c r="A63" s="301"/>
      <c r="B63" s="300"/>
      <c r="C63" s="300"/>
      <c r="D63" s="296"/>
      <c r="E63" s="336"/>
      <c r="F63" s="336"/>
      <c r="G63" s="336"/>
      <c r="H63" s="336"/>
      <c r="I63" s="336"/>
      <c r="J63" s="321" t="s">
        <v>332</v>
      </c>
      <c r="K63" s="307"/>
      <c r="L63" s="336"/>
      <c r="M63" s="336"/>
      <c r="N63" s="336"/>
      <c r="O63" s="336"/>
      <c r="P63" s="294"/>
    </row>
    <row r="64" spans="1:16" ht="12.75">
      <c r="A64" s="301"/>
      <c r="B64" s="300"/>
      <c r="C64" s="300"/>
      <c r="D64" s="296"/>
      <c r="E64" s="336"/>
      <c r="F64" s="336"/>
      <c r="G64" s="336"/>
      <c r="H64" s="336"/>
      <c r="I64" s="336"/>
      <c r="J64" s="321" t="s">
        <v>331</v>
      </c>
      <c r="K64" s="307"/>
      <c r="L64" s="336"/>
      <c r="M64" s="336"/>
      <c r="N64" s="336"/>
      <c r="O64" s="336"/>
      <c r="P64" s="294"/>
    </row>
    <row r="65" spans="1:16" ht="12.75">
      <c r="A65" s="301"/>
      <c r="B65" s="300"/>
      <c r="C65" s="300"/>
      <c r="D65" s="296"/>
      <c r="E65" s="336"/>
      <c r="F65" s="336"/>
      <c r="G65" s="336"/>
      <c r="H65" s="336"/>
      <c r="I65" s="336"/>
      <c r="J65" s="314" t="s">
        <v>330</v>
      </c>
      <c r="K65" s="298"/>
      <c r="L65" s="336"/>
      <c r="M65" s="336"/>
      <c r="N65" s="336"/>
      <c r="O65" s="336"/>
      <c r="P65" s="294"/>
    </row>
    <row r="66" spans="1:16" ht="12.75">
      <c r="A66" s="301" t="s">
        <v>283</v>
      </c>
      <c r="B66" s="300">
        <v>600</v>
      </c>
      <c r="C66" s="300">
        <v>60016</v>
      </c>
      <c r="D66" s="296" t="s">
        <v>395</v>
      </c>
      <c r="E66" s="336">
        <f>SUM(F66,G66,M66,N66)</f>
        <v>5646400</v>
      </c>
      <c r="F66" s="336">
        <v>146400</v>
      </c>
      <c r="G66" s="336">
        <v>200000</v>
      </c>
      <c r="H66" s="336"/>
      <c r="I66" s="336">
        <v>200000</v>
      </c>
      <c r="J66" s="333" t="s">
        <v>333</v>
      </c>
      <c r="K66" s="330"/>
      <c r="L66" s="336"/>
      <c r="M66" s="336">
        <v>5300000</v>
      </c>
      <c r="N66" s="336"/>
      <c r="O66" s="336"/>
      <c r="P66" s="294"/>
    </row>
    <row r="67" spans="1:16" ht="12.75">
      <c r="A67" s="301"/>
      <c r="B67" s="300"/>
      <c r="C67" s="300"/>
      <c r="D67" s="296"/>
      <c r="E67" s="336"/>
      <c r="F67" s="336"/>
      <c r="G67" s="336"/>
      <c r="H67" s="336"/>
      <c r="I67" s="336"/>
      <c r="J67" s="321" t="s">
        <v>332</v>
      </c>
      <c r="K67" s="307"/>
      <c r="L67" s="336"/>
      <c r="M67" s="336"/>
      <c r="N67" s="336"/>
      <c r="O67" s="336"/>
      <c r="P67" s="294"/>
    </row>
    <row r="68" spans="1:16" ht="12.75">
      <c r="A68" s="301"/>
      <c r="B68" s="300"/>
      <c r="C68" s="300"/>
      <c r="D68" s="296"/>
      <c r="E68" s="336"/>
      <c r="F68" s="336"/>
      <c r="G68" s="336"/>
      <c r="H68" s="336"/>
      <c r="I68" s="336"/>
      <c r="J68" s="321" t="s">
        <v>331</v>
      </c>
      <c r="K68" s="307"/>
      <c r="L68" s="336"/>
      <c r="M68" s="336"/>
      <c r="N68" s="336"/>
      <c r="O68" s="336"/>
      <c r="P68" s="294"/>
    </row>
    <row r="69" spans="1:16" ht="12.75">
      <c r="A69" s="301"/>
      <c r="B69" s="300"/>
      <c r="C69" s="300"/>
      <c r="D69" s="296"/>
      <c r="E69" s="336"/>
      <c r="F69" s="336"/>
      <c r="G69" s="336"/>
      <c r="H69" s="336"/>
      <c r="I69" s="336"/>
      <c r="J69" s="321" t="s">
        <v>330</v>
      </c>
      <c r="K69" s="307"/>
      <c r="L69" s="336"/>
      <c r="M69" s="336"/>
      <c r="N69" s="336"/>
      <c r="O69" s="336"/>
      <c r="P69" s="294"/>
    </row>
    <row r="70" spans="1:16" ht="12.75">
      <c r="A70" s="301" t="s">
        <v>285</v>
      </c>
      <c r="B70" s="300">
        <v>600</v>
      </c>
      <c r="C70" s="300">
        <v>60016</v>
      </c>
      <c r="D70" s="296" t="s">
        <v>394</v>
      </c>
      <c r="E70" s="336">
        <f>SUM(F70,G70,M70)</f>
        <v>2379000</v>
      </c>
      <c r="F70" s="336">
        <v>61000</v>
      </c>
      <c r="G70" s="336">
        <f>SUM(I70,K71)</f>
        <v>68000</v>
      </c>
      <c r="H70" s="336"/>
      <c r="I70" s="336">
        <v>68000</v>
      </c>
      <c r="J70" s="333" t="s">
        <v>333</v>
      </c>
      <c r="K70" s="330"/>
      <c r="L70" s="336"/>
      <c r="M70" s="336">
        <v>2250000</v>
      </c>
      <c r="N70" s="336"/>
      <c r="O70" s="336"/>
      <c r="P70" s="294"/>
    </row>
    <row r="71" spans="1:16" ht="12.75">
      <c r="A71" s="301"/>
      <c r="B71" s="300"/>
      <c r="C71" s="300"/>
      <c r="D71" s="296"/>
      <c r="E71" s="336"/>
      <c r="F71" s="336"/>
      <c r="G71" s="336"/>
      <c r="H71" s="336"/>
      <c r="I71" s="336"/>
      <c r="J71" s="321" t="s">
        <v>332</v>
      </c>
      <c r="K71" s="307"/>
      <c r="L71" s="336"/>
      <c r="M71" s="336"/>
      <c r="N71" s="336"/>
      <c r="O71" s="336"/>
      <c r="P71" s="294"/>
    </row>
    <row r="72" spans="1:16" ht="12.75">
      <c r="A72" s="301"/>
      <c r="B72" s="300"/>
      <c r="C72" s="300"/>
      <c r="D72" s="296"/>
      <c r="E72" s="336"/>
      <c r="F72" s="336"/>
      <c r="G72" s="336"/>
      <c r="H72" s="336"/>
      <c r="I72" s="336"/>
      <c r="J72" s="321" t="s">
        <v>331</v>
      </c>
      <c r="K72" s="307"/>
      <c r="L72" s="336"/>
      <c r="M72" s="336"/>
      <c r="N72" s="336"/>
      <c r="O72" s="336"/>
      <c r="P72" s="294"/>
    </row>
    <row r="73" spans="1:16" ht="12.75">
      <c r="A73" s="301"/>
      <c r="B73" s="300"/>
      <c r="C73" s="300"/>
      <c r="D73" s="296"/>
      <c r="E73" s="336"/>
      <c r="F73" s="336"/>
      <c r="G73" s="336"/>
      <c r="H73" s="336"/>
      <c r="I73" s="336"/>
      <c r="J73" s="321" t="s">
        <v>330</v>
      </c>
      <c r="K73" s="307"/>
      <c r="L73" s="336"/>
      <c r="M73" s="336"/>
      <c r="N73" s="336"/>
      <c r="O73" s="336"/>
      <c r="P73" s="294"/>
    </row>
    <row r="74" spans="1:16" ht="12.75">
      <c r="A74" s="301" t="s">
        <v>287</v>
      </c>
      <c r="B74" s="300">
        <v>600</v>
      </c>
      <c r="C74" s="300">
        <v>60016</v>
      </c>
      <c r="D74" s="296" t="s">
        <v>393</v>
      </c>
      <c r="E74" s="336">
        <f>SUM(F74,G74,M74,N74,O74)</f>
        <v>9263070</v>
      </c>
      <c r="F74" s="336">
        <v>263070</v>
      </c>
      <c r="G74" s="336">
        <v>2000000</v>
      </c>
      <c r="H74" s="336"/>
      <c r="I74" s="336">
        <v>2000000</v>
      </c>
      <c r="J74" s="333" t="s">
        <v>333</v>
      </c>
      <c r="K74" s="330"/>
      <c r="L74" s="336"/>
      <c r="M74" s="336">
        <v>2000000</v>
      </c>
      <c r="N74" s="336">
        <v>2000000</v>
      </c>
      <c r="O74" s="336">
        <v>3000000</v>
      </c>
      <c r="P74" s="294"/>
    </row>
    <row r="75" spans="1:16" ht="12.75">
      <c r="A75" s="301"/>
      <c r="B75" s="300"/>
      <c r="C75" s="300"/>
      <c r="D75" s="296"/>
      <c r="E75" s="336"/>
      <c r="F75" s="336"/>
      <c r="G75" s="336"/>
      <c r="H75" s="336"/>
      <c r="I75" s="336"/>
      <c r="J75" s="321" t="s">
        <v>332</v>
      </c>
      <c r="K75" s="307"/>
      <c r="L75" s="336"/>
      <c r="M75" s="336"/>
      <c r="N75" s="336"/>
      <c r="O75" s="336"/>
      <c r="P75" s="294"/>
    </row>
    <row r="76" spans="1:16" ht="12.75">
      <c r="A76" s="301"/>
      <c r="B76" s="300"/>
      <c r="C76" s="300"/>
      <c r="D76" s="296"/>
      <c r="E76" s="336"/>
      <c r="F76" s="336"/>
      <c r="G76" s="336"/>
      <c r="H76" s="336"/>
      <c r="I76" s="336"/>
      <c r="J76" s="321" t="s">
        <v>331</v>
      </c>
      <c r="K76" s="307"/>
      <c r="L76" s="336"/>
      <c r="M76" s="336"/>
      <c r="N76" s="336"/>
      <c r="O76" s="336"/>
      <c r="P76" s="294"/>
    </row>
    <row r="77" spans="1:16" ht="12.75">
      <c r="A77" s="301"/>
      <c r="B77" s="300"/>
      <c r="C77" s="300"/>
      <c r="D77" s="296"/>
      <c r="E77" s="336"/>
      <c r="F77" s="336"/>
      <c r="G77" s="336"/>
      <c r="H77" s="336"/>
      <c r="I77" s="336"/>
      <c r="J77" s="321" t="s">
        <v>330</v>
      </c>
      <c r="K77" s="307"/>
      <c r="L77" s="336"/>
      <c r="M77" s="336"/>
      <c r="N77" s="336"/>
      <c r="O77" s="336"/>
      <c r="P77" s="294"/>
    </row>
    <row r="78" spans="1:16" ht="12.75">
      <c r="A78" s="301" t="s">
        <v>289</v>
      </c>
      <c r="B78" s="300">
        <v>600</v>
      </c>
      <c r="C78" s="300">
        <v>60016</v>
      </c>
      <c r="D78" s="296" t="s">
        <v>392</v>
      </c>
      <c r="E78" s="336">
        <f>SUM(G78,M78,N78)</f>
        <v>400000</v>
      </c>
      <c r="F78" s="336"/>
      <c r="G78" s="336">
        <v>50000</v>
      </c>
      <c r="H78" s="336"/>
      <c r="I78" s="336">
        <v>50000</v>
      </c>
      <c r="J78" s="333" t="s">
        <v>333</v>
      </c>
      <c r="K78" s="385"/>
      <c r="L78" s="336"/>
      <c r="M78" s="336">
        <v>350000</v>
      </c>
      <c r="N78" s="336"/>
      <c r="O78" s="336"/>
      <c r="P78" s="294"/>
    </row>
    <row r="79" spans="1:16" ht="12.75">
      <c r="A79" s="301"/>
      <c r="B79" s="300"/>
      <c r="C79" s="300"/>
      <c r="D79" s="296"/>
      <c r="E79" s="336"/>
      <c r="F79" s="336"/>
      <c r="G79" s="336"/>
      <c r="H79" s="336"/>
      <c r="I79" s="336"/>
      <c r="J79" s="321" t="s">
        <v>332</v>
      </c>
      <c r="K79" s="307"/>
      <c r="L79" s="336"/>
      <c r="M79" s="336"/>
      <c r="N79" s="336"/>
      <c r="O79" s="336"/>
      <c r="P79" s="294"/>
    </row>
    <row r="80" spans="1:16" ht="12.75">
      <c r="A80" s="301"/>
      <c r="B80" s="300"/>
      <c r="C80" s="300"/>
      <c r="D80" s="296"/>
      <c r="E80" s="336"/>
      <c r="F80" s="336"/>
      <c r="G80" s="336"/>
      <c r="H80" s="336"/>
      <c r="I80" s="336"/>
      <c r="J80" s="321" t="s">
        <v>331</v>
      </c>
      <c r="K80" s="307"/>
      <c r="L80" s="336"/>
      <c r="M80" s="336"/>
      <c r="N80" s="336"/>
      <c r="O80" s="336"/>
      <c r="P80" s="294"/>
    </row>
    <row r="81" spans="1:16" ht="12.75">
      <c r="A81" s="301"/>
      <c r="B81" s="300"/>
      <c r="C81" s="300"/>
      <c r="D81" s="296"/>
      <c r="E81" s="336"/>
      <c r="F81" s="336"/>
      <c r="G81" s="336"/>
      <c r="H81" s="336"/>
      <c r="I81" s="336"/>
      <c r="J81" s="321" t="s">
        <v>330</v>
      </c>
      <c r="K81" s="307"/>
      <c r="L81" s="336"/>
      <c r="M81" s="336"/>
      <c r="N81" s="336"/>
      <c r="O81" s="336"/>
      <c r="P81" s="294"/>
    </row>
    <row r="82" spans="1:16" ht="12.75">
      <c r="A82" s="301" t="s">
        <v>291</v>
      </c>
      <c r="B82" s="300">
        <v>600</v>
      </c>
      <c r="C82" s="300">
        <v>60016</v>
      </c>
      <c r="D82" s="296" t="s">
        <v>391</v>
      </c>
      <c r="E82" s="336">
        <f>SUM(G82,M82)</f>
        <v>1520000</v>
      </c>
      <c r="F82" s="336"/>
      <c r="G82" s="336">
        <v>120000</v>
      </c>
      <c r="H82" s="336"/>
      <c r="I82" s="336">
        <v>120000</v>
      </c>
      <c r="J82" s="333" t="s">
        <v>333</v>
      </c>
      <c r="K82" s="330"/>
      <c r="L82" s="336"/>
      <c r="M82" s="336">
        <v>1400000</v>
      </c>
      <c r="N82" s="336"/>
      <c r="O82" s="336"/>
      <c r="P82" s="294"/>
    </row>
    <row r="83" spans="1:16" ht="12.75">
      <c r="A83" s="301"/>
      <c r="B83" s="300"/>
      <c r="C83" s="300"/>
      <c r="D83" s="296"/>
      <c r="E83" s="336"/>
      <c r="F83" s="336"/>
      <c r="G83" s="336"/>
      <c r="H83" s="336"/>
      <c r="I83" s="336"/>
      <c r="J83" s="321" t="s">
        <v>332</v>
      </c>
      <c r="K83" s="307"/>
      <c r="L83" s="336"/>
      <c r="M83" s="336"/>
      <c r="N83" s="336"/>
      <c r="O83" s="336"/>
      <c r="P83" s="294"/>
    </row>
    <row r="84" spans="1:16" ht="12.75">
      <c r="A84" s="301"/>
      <c r="B84" s="300"/>
      <c r="C84" s="300"/>
      <c r="D84" s="296"/>
      <c r="E84" s="336"/>
      <c r="F84" s="336"/>
      <c r="G84" s="336"/>
      <c r="H84" s="336"/>
      <c r="I84" s="336"/>
      <c r="J84" s="321" t="s">
        <v>331</v>
      </c>
      <c r="K84" s="307"/>
      <c r="L84" s="336"/>
      <c r="M84" s="336"/>
      <c r="N84" s="336"/>
      <c r="O84" s="336"/>
      <c r="P84" s="294"/>
    </row>
    <row r="85" spans="1:16" ht="12.75">
      <c r="A85" s="301"/>
      <c r="B85" s="300"/>
      <c r="C85" s="300"/>
      <c r="D85" s="296"/>
      <c r="E85" s="336"/>
      <c r="F85" s="336"/>
      <c r="G85" s="336"/>
      <c r="H85" s="336"/>
      <c r="I85" s="336"/>
      <c r="J85" s="321" t="s">
        <v>330</v>
      </c>
      <c r="K85" s="307"/>
      <c r="L85" s="336"/>
      <c r="M85" s="336"/>
      <c r="N85" s="336"/>
      <c r="O85" s="336"/>
      <c r="P85" s="294"/>
    </row>
    <row r="86" spans="1:16" ht="12.75">
      <c r="A86" s="301" t="s">
        <v>293</v>
      </c>
      <c r="B86" s="300">
        <v>600</v>
      </c>
      <c r="C86" s="300">
        <v>60016</v>
      </c>
      <c r="D86" s="296" t="s">
        <v>390</v>
      </c>
      <c r="E86" s="336">
        <f>SUM(F86,G86,M86)</f>
        <v>963420</v>
      </c>
      <c r="F86" s="336">
        <v>13420</v>
      </c>
      <c r="G86" s="336">
        <v>650000</v>
      </c>
      <c r="H86" s="336"/>
      <c r="I86" s="336">
        <v>650000</v>
      </c>
      <c r="J86" s="333" t="s">
        <v>333</v>
      </c>
      <c r="K86" s="330"/>
      <c r="L86" s="336"/>
      <c r="M86" s="336">
        <v>300000</v>
      </c>
      <c r="N86" s="336"/>
      <c r="O86" s="336"/>
      <c r="P86" s="294"/>
    </row>
    <row r="87" spans="1:16" ht="12.75">
      <c r="A87" s="301"/>
      <c r="B87" s="300"/>
      <c r="C87" s="300"/>
      <c r="D87" s="296"/>
      <c r="E87" s="336"/>
      <c r="F87" s="336"/>
      <c r="G87" s="336"/>
      <c r="H87" s="336"/>
      <c r="I87" s="336"/>
      <c r="J87" s="321" t="s">
        <v>332</v>
      </c>
      <c r="K87" s="307"/>
      <c r="L87" s="336"/>
      <c r="M87" s="336"/>
      <c r="N87" s="336"/>
      <c r="O87" s="336"/>
      <c r="P87" s="294"/>
    </row>
    <row r="88" spans="1:16" ht="12.75">
      <c r="A88" s="301"/>
      <c r="B88" s="300"/>
      <c r="C88" s="300"/>
      <c r="D88" s="296"/>
      <c r="E88" s="336"/>
      <c r="F88" s="336"/>
      <c r="G88" s="336"/>
      <c r="H88" s="336"/>
      <c r="I88" s="336"/>
      <c r="J88" s="321" t="s">
        <v>331</v>
      </c>
      <c r="K88" s="307"/>
      <c r="L88" s="336"/>
      <c r="M88" s="336"/>
      <c r="N88" s="336"/>
      <c r="O88" s="336"/>
      <c r="P88" s="294"/>
    </row>
    <row r="89" spans="1:16" ht="12.75">
      <c r="A89" s="301"/>
      <c r="B89" s="300"/>
      <c r="C89" s="300"/>
      <c r="D89" s="296"/>
      <c r="E89" s="336"/>
      <c r="F89" s="336"/>
      <c r="G89" s="336"/>
      <c r="H89" s="336"/>
      <c r="I89" s="336"/>
      <c r="J89" s="321" t="s">
        <v>330</v>
      </c>
      <c r="K89" s="307"/>
      <c r="L89" s="336"/>
      <c r="M89" s="336"/>
      <c r="N89" s="336"/>
      <c r="O89" s="336"/>
      <c r="P89" s="294"/>
    </row>
    <row r="90" spans="1:16" ht="12.75">
      <c r="A90" s="301" t="s">
        <v>295</v>
      </c>
      <c r="B90" s="300">
        <v>600</v>
      </c>
      <c r="C90" s="300">
        <v>60016</v>
      </c>
      <c r="D90" s="296" t="s">
        <v>389</v>
      </c>
      <c r="E90" s="336">
        <f>SUM(F90,G90,M90)</f>
        <v>717690</v>
      </c>
      <c r="F90" s="336">
        <v>17690</v>
      </c>
      <c r="G90" s="336">
        <v>100000</v>
      </c>
      <c r="H90" s="336"/>
      <c r="I90" s="336">
        <v>100000</v>
      </c>
      <c r="J90" s="332" t="s">
        <v>333</v>
      </c>
      <c r="K90" s="309"/>
      <c r="L90" s="336"/>
      <c r="M90" s="336">
        <v>600000</v>
      </c>
      <c r="N90" s="336"/>
      <c r="O90" s="336"/>
      <c r="P90" s="294"/>
    </row>
    <row r="91" spans="1:16" ht="12.75">
      <c r="A91" s="301"/>
      <c r="B91" s="300"/>
      <c r="C91" s="300"/>
      <c r="D91" s="296"/>
      <c r="E91" s="336"/>
      <c r="F91" s="336"/>
      <c r="G91" s="336"/>
      <c r="H91" s="336"/>
      <c r="I91" s="336"/>
      <c r="J91" s="321" t="s">
        <v>332</v>
      </c>
      <c r="K91" s="307"/>
      <c r="L91" s="336"/>
      <c r="M91" s="336"/>
      <c r="N91" s="336"/>
      <c r="O91" s="336"/>
      <c r="P91" s="294"/>
    </row>
    <row r="92" spans="1:16" ht="12.75">
      <c r="A92" s="301"/>
      <c r="B92" s="300"/>
      <c r="C92" s="300"/>
      <c r="D92" s="296"/>
      <c r="E92" s="336"/>
      <c r="F92" s="336"/>
      <c r="G92" s="336"/>
      <c r="H92" s="336"/>
      <c r="I92" s="336"/>
      <c r="J92" s="321" t="s">
        <v>331</v>
      </c>
      <c r="K92" s="307"/>
      <c r="L92" s="336"/>
      <c r="M92" s="336"/>
      <c r="N92" s="336"/>
      <c r="O92" s="336"/>
      <c r="P92" s="294"/>
    </row>
    <row r="93" spans="1:16" ht="12.75">
      <c r="A93" s="301"/>
      <c r="B93" s="300"/>
      <c r="C93" s="300"/>
      <c r="D93" s="296"/>
      <c r="E93" s="336"/>
      <c r="F93" s="336"/>
      <c r="G93" s="336"/>
      <c r="H93" s="336"/>
      <c r="I93" s="336"/>
      <c r="J93" s="321" t="s">
        <v>330</v>
      </c>
      <c r="K93" s="307"/>
      <c r="L93" s="336"/>
      <c r="M93" s="336"/>
      <c r="N93" s="336"/>
      <c r="O93" s="336"/>
      <c r="P93" s="294"/>
    </row>
    <row r="94" spans="1:16" ht="12.75">
      <c r="A94" s="301" t="s">
        <v>297</v>
      </c>
      <c r="B94" s="300">
        <v>600</v>
      </c>
      <c r="C94" s="300">
        <v>60016</v>
      </c>
      <c r="D94" s="296" t="s">
        <v>388</v>
      </c>
      <c r="E94" s="336">
        <f>SUM(F94,G94,M94)</f>
        <v>989764</v>
      </c>
      <c r="F94" s="336">
        <v>19764</v>
      </c>
      <c r="G94" s="336">
        <v>470000</v>
      </c>
      <c r="H94" s="336"/>
      <c r="I94" s="336">
        <v>470000</v>
      </c>
      <c r="J94" s="332" t="s">
        <v>333</v>
      </c>
      <c r="K94" s="309"/>
      <c r="L94" s="336"/>
      <c r="M94" s="336">
        <v>500000</v>
      </c>
      <c r="N94" s="336"/>
      <c r="O94" s="336"/>
      <c r="P94" s="294"/>
    </row>
    <row r="95" spans="1:16" ht="12.75">
      <c r="A95" s="301"/>
      <c r="B95" s="300"/>
      <c r="C95" s="300"/>
      <c r="D95" s="296"/>
      <c r="E95" s="336"/>
      <c r="F95" s="336"/>
      <c r="G95" s="336"/>
      <c r="H95" s="336"/>
      <c r="I95" s="336"/>
      <c r="J95" s="321" t="s">
        <v>332</v>
      </c>
      <c r="K95" s="307"/>
      <c r="L95" s="336"/>
      <c r="M95" s="336"/>
      <c r="N95" s="336"/>
      <c r="O95" s="336"/>
      <c r="P95" s="294"/>
    </row>
    <row r="96" spans="1:16" ht="12.75">
      <c r="A96" s="301"/>
      <c r="B96" s="300"/>
      <c r="C96" s="300"/>
      <c r="D96" s="296"/>
      <c r="E96" s="336"/>
      <c r="F96" s="336"/>
      <c r="G96" s="336"/>
      <c r="H96" s="336"/>
      <c r="I96" s="336"/>
      <c r="J96" s="321" t="s">
        <v>331</v>
      </c>
      <c r="K96" s="307"/>
      <c r="L96" s="336"/>
      <c r="M96" s="336"/>
      <c r="N96" s="336"/>
      <c r="O96" s="336"/>
      <c r="P96" s="294"/>
    </row>
    <row r="97" spans="1:16" ht="12.75">
      <c r="A97" s="301"/>
      <c r="B97" s="300"/>
      <c r="C97" s="300"/>
      <c r="D97" s="296"/>
      <c r="E97" s="336"/>
      <c r="F97" s="336"/>
      <c r="G97" s="336"/>
      <c r="H97" s="336"/>
      <c r="I97" s="336"/>
      <c r="J97" s="321" t="s">
        <v>330</v>
      </c>
      <c r="K97" s="307"/>
      <c r="L97" s="336"/>
      <c r="M97" s="336"/>
      <c r="N97" s="336"/>
      <c r="O97" s="336"/>
      <c r="P97" s="294"/>
    </row>
    <row r="98" spans="1:16" ht="12.75">
      <c r="A98" s="301" t="s">
        <v>299</v>
      </c>
      <c r="B98" s="300">
        <v>600</v>
      </c>
      <c r="C98" s="300">
        <v>60016</v>
      </c>
      <c r="D98" s="296" t="s">
        <v>387</v>
      </c>
      <c r="E98" s="336">
        <f>SUM(F98,G98)</f>
        <v>145000</v>
      </c>
      <c r="F98" s="336">
        <v>10000</v>
      </c>
      <c r="G98" s="336">
        <v>135000</v>
      </c>
      <c r="H98" s="336"/>
      <c r="I98" s="336">
        <v>135000</v>
      </c>
      <c r="J98" s="332" t="s">
        <v>333</v>
      </c>
      <c r="K98" s="309"/>
      <c r="L98" s="336"/>
      <c r="M98" s="336"/>
      <c r="N98" s="336"/>
      <c r="O98" s="336"/>
      <c r="P98" s="294"/>
    </row>
    <row r="99" spans="1:16" ht="12.75">
      <c r="A99" s="301"/>
      <c r="B99" s="300"/>
      <c r="C99" s="300"/>
      <c r="D99" s="296"/>
      <c r="E99" s="336"/>
      <c r="F99" s="336"/>
      <c r="G99" s="336"/>
      <c r="H99" s="336"/>
      <c r="I99" s="336"/>
      <c r="J99" s="321" t="s">
        <v>332</v>
      </c>
      <c r="K99" s="307"/>
      <c r="L99" s="336"/>
      <c r="M99" s="336"/>
      <c r="N99" s="336"/>
      <c r="O99" s="336"/>
      <c r="P99" s="294"/>
    </row>
    <row r="100" spans="1:16" ht="12.75">
      <c r="A100" s="301"/>
      <c r="B100" s="300"/>
      <c r="C100" s="300"/>
      <c r="D100" s="296"/>
      <c r="E100" s="336"/>
      <c r="F100" s="336"/>
      <c r="G100" s="336"/>
      <c r="H100" s="336"/>
      <c r="I100" s="336"/>
      <c r="J100" s="321" t="s">
        <v>331</v>
      </c>
      <c r="K100" s="307"/>
      <c r="L100" s="336"/>
      <c r="M100" s="336"/>
      <c r="N100" s="336"/>
      <c r="O100" s="336"/>
      <c r="P100" s="294"/>
    </row>
    <row r="101" spans="1:16" ht="12.75">
      <c r="A101" s="301"/>
      <c r="B101" s="300"/>
      <c r="C101" s="300"/>
      <c r="D101" s="296"/>
      <c r="E101" s="336"/>
      <c r="F101" s="336"/>
      <c r="G101" s="336"/>
      <c r="H101" s="336"/>
      <c r="I101" s="336"/>
      <c r="J101" s="321" t="s">
        <v>330</v>
      </c>
      <c r="K101" s="307"/>
      <c r="L101" s="336"/>
      <c r="M101" s="336"/>
      <c r="N101" s="336"/>
      <c r="O101" s="336"/>
      <c r="P101" s="294"/>
    </row>
    <row r="102" spans="1:16" ht="12.75">
      <c r="A102" s="384" t="s">
        <v>301</v>
      </c>
      <c r="B102" s="383">
        <v>600</v>
      </c>
      <c r="C102" s="383">
        <v>60016</v>
      </c>
      <c r="D102" s="382" t="s">
        <v>386</v>
      </c>
      <c r="E102" s="379">
        <f>SUM(G102,M102,N102)</f>
        <v>2600000</v>
      </c>
      <c r="F102" s="379"/>
      <c r="G102" s="379">
        <v>150000</v>
      </c>
      <c r="H102" s="379"/>
      <c r="I102" s="379">
        <v>150000</v>
      </c>
      <c r="J102" s="381" t="s">
        <v>333</v>
      </c>
      <c r="K102" s="380"/>
      <c r="L102" s="379"/>
      <c r="M102" s="379">
        <v>1000000</v>
      </c>
      <c r="N102" s="379">
        <v>1450000</v>
      </c>
      <c r="O102" s="379"/>
      <c r="P102" s="378"/>
    </row>
    <row r="103" spans="1:16" ht="12.75">
      <c r="A103" s="375"/>
      <c r="B103" s="374"/>
      <c r="C103" s="374"/>
      <c r="D103" s="373"/>
      <c r="E103" s="370"/>
      <c r="F103" s="370"/>
      <c r="G103" s="370"/>
      <c r="H103" s="370"/>
      <c r="I103" s="370"/>
      <c r="J103" s="377" t="s">
        <v>332</v>
      </c>
      <c r="K103" s="376"/>
      <c r="L103" s="370"/>
      <c r="M103" s="370"/>
      <c r="N103" s="370"/>
      <c r="O103" s="370"/>
      <c r="P103" s="369"/>
    </row>
    <row r="104" spans="1:16" ht="12.75">
      <c r="A104" s="375"/>
      <c r="B104" s="374"/>
      <c r="C104" s="374"/>
      <c r="D104" s="373"/>
      <c r="E104" s="370"/>
      <c r="F104" s="370"/>
      <c r="G104" s="370"/>
      <c r="H104" s="370"/>
      <c r="I104" s="370"/>
      <c r="J104" s="372" t="s">
        <v>331</v>
      </c>
      <c r="K104" s="371"/>
      <c r="L104" s="370"/>
      <c r="M104" s="370"/>
      <c r="N104" s="370"/>
      <c r="O104" s="370"/>
      <c r="P104" s="369"/>
    </row>
    <row r="105" spans="1:16" ht="12.75">
      <c r="A105" s="368"/>
      <c r="B105" s="367"/>
      <c r="C105" s="367"/>
      <c r="D105" s="366"/>
      <c r="E105" s="363"/>
      <c r="F105" s="363"/>
      <c r="G105" s="363"/>
      <c r="H105" s="363"/>
      <c r="I105" s="363"/>
      <c r="J105" s="365" t="s">
        <v>330</v>
      </c>
      <c r="K105" s="364"/>
      <c r="L105" s="363"/>
      <c r="M105" s="363"/>
      <c r="N105" s="363"/>
      <c r="O105" s="363"/>
      <c r="P105" s="362"/>
    </row>
    <row r="106" spans="1:16" ht="12.75">
      <c r="A106" s="306" t="s">
        <v>303</v>
      </c>
      <c r="B106" s="300">
        <v>600</v>
      </c>
      <c r="C106" s="300">
        <v>60016</v>
      </c>
      <c r="D106" s="359" t="s">
        <v>385</v>
      </c>
      <c r="E106" s="358">
        <f>SUM(F106,G106)</f>
        <v>3700000</v>
      </c>
      <c r="F106" s="336"/>
      <c r="G106" s="336">
        <f>SUM(I106,K106)</f>
        <v>3700000</v>
      </c>
      <c r="H106" s="336"/>
      <c r="I106" s="336">
        <v>1850000</v>
      </c>
      <c r="J106" s="361" t="s">
        <v>333</v>
      </c>
      <c r="K106" s="360">
        <v>1850000</v>
      </c>
      <c r="L106" s="336"/>
      <c r="M106" s="336"/>
      <c r="N106" s="336"/>
      <c r="O106" s="336"/>
      <c r="P106" s="294"/>
    </row>
    <row r="107" spans="1:16" ht="12.75">
      <c r="A107" s="301"/>
      <c r="B107" s="300"/>
      <c r="C107" s="300"/>
      <c r="D107" s="359"/>
      <c r="E107" s="358"/>
      <c r="F107" s="336"/>
      <c r="G107" s="336"/>
      <c r="H107" s="336"/>
      <c r="I107" s="336"/>
      <c r="J107" s="321" t="s">
        <v>332</v>
      </c>
      <c r="K107" s="307"/>
      <c r="L107" s="336"/>
      <c r="M107" s="336"/>
      <c r="N107" s="336"/>
      <c r="O107" s="336"/>
      <c r="P107" s="294"/>
    </row>
    <row r="108" spans="1:16" ht="12.75">
      <c r="A108" s="301"/>
      <c r="B108" s="300"/>
      <c r="C108" s="300"/>
      <c r="D108" s="359"/>
      <c r="E108" s="358"/>
      <c r="F108" s="336"/>
      <c r="G108" s="336"/>
      <c r="H108" s="336"/>
      <c r="I108" s="336"/>
      <c r="J108" s="321" t="s">
        <v>331</v>
      </c>
      <c r="K108" s="307"/>
      <c r="L108" s="336"/>
      <c r="M108" s="336"/>
      <c r="N108" s="336"/>
      <c r="O108" s="336"/>
      <c r="P108" s="294"/>
    </row>
    <row r="109" spans="1:16" ht="12.75">
      <c r="A109" s="301"/>
      <c r="B109" s="300"/>
      <c r="C109" s="300"/>
      <c r="D109" s="359"/>
      <c r="E109" s="358"/>
      <c r="F109" s="336"/>
      <c r="G109" s="336"/>
      <c r="H109" s="336"/>
      <c r="I109" s="336"/>
      <c r="J109" s="321" t="s">
        <v>330</v>
      </c>
      <c r="K109" s="307"/>
      <c r="L109" s="336"/>
      <c r="M109" s="336"/>
      <c r="N109" s="336"/>
      <c r="O109" s="336"/>
      <c r="P109" s="294"/>
    </row>
    <row r="110" spans="1:16" ht="12.75">
      <c r="A110" s="306" t="s">
        <v>305</v>
      </c>
      <c r="B110" s="300">
        <v>600</v>
      </c>
      <c r="C110" s="294">
        <v>60016</v>
      </c>
      <c r="D110" s="296" t="s">
        <v>384</v>
      </c>
      <c r="E110" s="297">
        <f>SUM(F110,G110,M110)</f>
        <v>6354635</v>
      </c>
      <c r="F110" s="297">
        <v>354635</v>
      </c>
      <c r="G110" s="297">
        <f>SUM(H110,I110)</f>
        <v>3000000</v>
      </c>
      <c r="H110" s="297"/>
      <c r="I110" s="297">
        <v>3000000</v>
      </c>
      <c r="J110" s="332" t="s">
        <v>333</v>
      </c>
      <c r="K110" s="309"/>
      <c r="L110" s="297"/>
      <c r="M110" s="297">
        <v>3000000</v>
      </c>
      <c r="N110" s="297"/>
      <c r="O110" s="297"/>
      <c r="P110" s="296"/>
    </row>
    <row r="111" spans="1:16" ht="12.75">
      <c r="A111" s="301"/>
      <c r="B111" s="300"/>
      <c r="C111" s="294"/>
      <c r="D111" s="296"/>
      <c r="E111" s="297"/>
      <c r="F111" s="297"/>
      <c r="G111" s="297"/>
      <c r="H111" s="297"/>
      <c r="I111" s="297"/>
      <c r="J111" s="315" t="s">
        <v>332</v>
      </c>
      <c r="K111" s="302"/>
      <c r="L111" s="297"/>
      <c r="M111" s="297"/>
      <c r="N111" s="297"/>
      <c r="O111" s="297"/>
      <c r="P111" s="296"/>
    </row>
    <row r="112" spans="1:16" ht="12.75">
      <c r="A112" s="301"/>
      <c r="B112" s="300"/>
      <c r="C112" s="294"/>
      <c r="D112" s="296"/>
      <c r="E112" s="297"/>
      <c r="F112" s="297"/>
      <c r="G112" s="297"/>
      <c r="H112" s="297"/>
      <c r="I112" s="297"/>
      <c r="J112" s="315" t="s">
        <v>331</v>
      </c>
      <c r="K112" s="302"/>
      <c r="L112" s="297"/>
      <c r="M112" s="297"/>
      <c r="N112" s="297"/>
      <c r="O112" s="297"/>
      <c r="P112" s="296"/>
    </row>
    <row r="113" spans="1:16" ht="12.75">
      <c r="A113" s="301"/>
      <c r="B113" s="300"/>
      <c r="C113" s="294"/>
      <c r="D113" s="296"/>
      <c r="E113" s="297"/>
      <c r="F113" s="297"/>
      <c r="G113" s="297"/>
      <c r="H113" s="297"/>
      <c r="I113" s="297"/>
      <c r="J113" s="314" t="s">
        <v>330</v>
      </c>
      <c r="K113" s="298"/>
      <c r="L113" s="297"/>
      <c r="M113" s="297"/>
      <c r="N113" s="297"/>
      <c r="O113" s="297"/>
      <c r="P113" s="296"/>
    </row>
    <row r="114" spans="1:16" ht="39.75" customHeight="1">
      <c r="A114" s="291" t="s">
        <v>308</v>
      </c>
      <c r="B114" s="347" t="s">
        <v>383</v>
      </c>
      <c r="C114" s="347"/>
      <c r="D114" s="347"/>
      <c r="E114" s="293">
        <f>SUM(E18:E113)</f>
        <v>67759120</v>
      </c>
      <c r="F114" s="293">
        <f>SUM(F18:F113)</f>
        <v>11058067</v>
      </c>
      <c r="G114" s="293">
        <f>SUM(G18:G113)</f>
        <v>21734773</v>
      </c>
      <c r="H114" s="293"/>
      <c r="I114" s="312">
        <f>SUM(I18:I113)</f>
        <v>17361190</v>
      </c>
      <c r="J114" s="346">
        <f>SUM(K20,K24,K28,C71,K71,K106,K113)</f>
        <v>4373583</v>
      </c>
      <c r="K114" s="346"/>
      <c r="L114" s="268"/>
      <c r="M114" s="293">
        <f>SUM(M18:M113)</f>
        <v>28516280</v>
      </c>
      <c r="N114" s="293">
        <f>SUM(N18:N113)</f>
        <v>3450000</v>
      </c>
      <c r="O114" s="293">
        <f>SUM(O18:O113)</f>
        <v>3000000</v>
      </c>
      <c r="P114" s="292"/>
    </row>
    <row r="115" spans="1:16" ht="17.25" customHeight="1">
      <c r="A115" s="306" t="s">
        <v>311</v>
      </c>
      <c r="B115" s="300">
        <v>900</v>
      </c>
      <c r="C115" s="300">
        <v>90001</v>
      </c>
      <c r="D115" s="329" t="s">
        <v>382</v>
      </c>
      <c r="E115" s="349">
        <f>SUM(F115,G115,M115)</f>
        <v>1068199</v>
      </c>
      <c r="F115" s="349">
        <v>733199</v>
      </c>
      <c r="G115" s="349">
        <f>SUM(H115,I115)</f>
        <v>335000</v>
      </c>
      <c r="H115" s="349"/>
      <c r="I115" s="352">
        <v>335000</v>
      </c>
      <c r="J115" s="357" t="s">
        <v>333</v>
      </c>
      <c r="K115" s="356"/>
      <c r="L115" s="349"/>
      <c r="M115" s="349"/>
      <c r="N115" s="349"/>
      <c r="O115" s="349"/>
      <c r="P115" s="348"/>
    </row>
    <row r="116" spans="1:16" ht="15" customHeight="1">
      <c r="A116" s="301"/>
      <c r="B116" s="300"/>
      <c r="C116" s="300"/>
      <c r="D116" s="329"/>
      <c r="E116" s="349"/>
      <c r="F116" s="349"/>
      <c r="G116" s="349"/>
      <c r="H116" s="349"/>
      <c r="I116" s="352"/>
      <c r="J116" s="355" t="s">
        <v>332</v>
      </c>
      <c r="K116" s="354"/>
      <c r="L116" s="349"/>
      <c r="M116" s="349"/>
      <c r="N116" s="349"/>
      <c r="O116" s="349"/>
      <c r="P116" s="348"/>
    </row>
    <row r="117" spans="1:16" ht="15.75" customHeight="1">
      <c r="A117" s="301"/>
      <c r="B117" s="300"/>
      <c r="C117" s="300"/>
      <c r="D117" s="329"/>
      <c r="E117" s="349"/>
      <c r="F117" s="349"/>
      <c r="G117" s="349"/>
      <c r="H117" s="349"/>
      <c r="I117" s="352"/>
      <c r="J117" s="344" t="s">
        <v>331</v>
      </c>
      <c r="K117" s="353"/>
      <c r="L117" s="349"/>
      <c r="M117" s="349"/>
      <c r="N117" s="349"/>
      <c r="O117" s="349"/>
      <c r="P117" s="348"/>
    </row>
    <row r="118" spans="1:16" ht="16.5" customHeight="1">
      <c r="A118" s="301"/>
      <c r="B118" s="300"/>
      <c r="C118" s="300"/>
      <c r="D118" s="329"/>
      <c r="E118" s="349"/>
      <c r="F118" s="349"/>
      <c r="G118" s="349"/>
      <c r="H118" s="349"/>
      <c r="I118" s="352"/>
      <c r="J118" s="351" t="s">
        <v>330</v>
      </c>
      <c r="K118" s="350"/>
      <c r="L118" s="349"/>
      <c r="M118" s="349"/>
      <c r="N118" s="349"/>
      <c r="O118" s="349"/>
      <c r="P118" s="348"/>
    </row>
    <row r="119" spans="1:16" ht="42" customHeight="1">
      <c r="A119" s="291" t="s">
        <v>313</v>
      </c>
      <c r="B119" s="347" t="s">
        <v>381</v>
      </c>
      <c r="C119" s="347"/>
      <c r="D119" s="347"/>
      <c r="E119" s="293">
        <f>SUM(E115)</f>
        <v>1068199</v>
      </c>
      <c r="F119" s="293">
        <f>SUM(F115)</f>
        <v>733199</v>
      </c>
      <c r="G119" s="293">
        <f>SUM(G115)</f>
        <v>335000</v>
      </c>
      <c r="H119" s="293"/>
      <c r="I119" s="312">
        <f>SUM(I115)</f>
        <v>335000</v>
      </c>
      <c r="J119" s="346"/>
      <c r="K119" s="346"/>
      <c r="L119" s="268"/>
      <c r="M119" s="293"/>
      <c r="N119" s="293"/>
      <c r="O119" s="293"/>
      <c r="P119" s="292"/>
    </row>
    <row r="120" spans="1:16" ht="12.75" customHeight="1">
      <c r="A120" s="306" t="s">
        <v>315</v>
      </c>
      <c r="B120" s="300">
        <v>900</v>
      </c>
      <c r="C120" s="300">
        <v>90095</v>
      </c>
      <c r="D120" s="296" t="s">
        <v>380</v>
      </c>
      <c r="E120" s="336">
        <f>SUM(F120,G120,M120,N120,O120)</f>
        <v>5969146</v>
      </c>
      <c r="F120" s="336">
        <v>359146</v>
      </c>
      <c r="G120" s="336">
        <f>SUM(H120,I120)</f>
        <v>1870000</v>
      </c>
      <c r="H120" s="336"/>
      <c r="I120" s="340">
        <v>1870000</v>
      </c>
      <c r="J120" s="331" t="s">
        <v>333</v>
      </c>
      <c r="K120" s="345"/>
      <c r="L120" s="336"/>
      <c r="M120" s="336">
        <v>1870000</v>
      </c>
      <c r="N120" s="336">
        <v>1870000</v>
      </c>
      <c r="O120" s="336"/>
      <c r="P120" s="295"/>
    </row>
    <row r="121" spans="1:16" ht="12.75" customHeight="1">
      <c r="A121" s="301"/>
      <c r="B121" s="300"/>
      <c r="C121" s="300"/>
      <c r="D121" s="296"/>
      <c r="E121" s="336"/>
      <c r="F121" s="336"/>
      <c r="G121" s="336"/>
      <c r="H121" s="336"/>
      <c r="I121" s="340"/>
      <c r="J121" s="344" t="s">
        <v>332</v>
      </c>
      <c r="K121" s="343"/>
      <c r="L121" s="336"/>
      <c r="M121" s="336"/>
      <c r="N121" s="336"/>
      <c r="O121" s="336"/>
      <c r="P121" s="295"/>
    </row>
    <row r="122" spans="1:16" ht="12.75" customHeight="1">
      <c r="A122" s="301"/>
      <c r="B122" s="300"/>
      <c r="C122" s="300"/>
      <c r="D122" s="296"/>
      <c r="E122" s="336"/>
      <c r="F122" s="336"/>
      <c r="G122" s="336"/>
      <c r="H122" s="336"/>
      <c r="I122" s="340"/>
      <c r="J122" s="342" t="s">
        <v>331</v>
      </c>
      <c r="K122" s="341"/>
      <c r="L122" s="336"/>
      <c r="M122" s="336"/>
      <c r="N122" s="336"/>
      <c r="O122" s="336"/>
      <c r="P122" s="295"/>
    </row>
    <row r="123" spans="1:16" ht="12.75" customHeight="1">
      <c r="A123" s="301"/>
      <c r="B123" s="300"/>
      <c r="C123" s="300"/>
      <c r="D123" s="296"/>
      <c r="E123" s="336"/>
      <c r="F123" s="336"/>
      <c r="G123" s="336"/>
      <c r="H123" s="336"/>
      <c r="I123" s="340"/>
      <c r="J123" s="339" t="s">
        <v>330</v>
      </c>
      <c r="K123" s="338"/>
      <c r="L123" s="336"/>
      <c r="M123" s="336"/>
      <c r="N123" s="336"/>
      <c r="O123" s="336"/>
      <c r="P123" s="295"/>
    </row>
    <row r="124" spans="1:16" ht="12.75" customHeight="1">
      <c r="A124" s="306" t="s">
        <v>379</v>
      </c>
      <c r="B124" s="300">
        <v>900</v>
      </c>
      <c r="C124" s="300">
        <v>90095</v>
      </c>
      <c r="D124" s="296" t="s">
        <v>378</v>
      </c>
      <c r="E124" s="297">
        <f>SUM(F124,G124)</f>
        <v>5145274</v>
      </c>
      <c r="F124" s="297">
        <v>5140774</v>
      </c>
      <c r="G124" s="297">
        <f>SUM(I124,K126)</f>
        <v>4500</v>
      </c>
      <c r="H124" s="297"/>
      <c r="I124" s="297">
        <v>675</v>
      </c>
      <c r="J124" s="316" t="s">
        <v>333</v>
      </c>
      <c r="K124" s="304"/>
      <c r="L124" s="297"/>
      <c r="M124" s="297"/>
      <c r="N124" s="297"/>
      <c r="O124" s="297"/>
      <c r="P124" s="313"/>
    </row>
    <row r="125" spans="1:16" ht="12.75">
      <c r="A125" s="301"/>
      <c r="B125" s="300"/>
      <c r="C125" s="300"/>
      <c r="D125" s="296"/>
      <c r="E125" s="297"/>
      <c r="F125" s="297"/>
      <c r="G125" s="297"/>
      <c r="H125" s="297"/>
      <c r="I125" s="297"/>
      <c r="J125" s="315" t="s">
        <v>332</v>
      </c>
      <c r="K125" s="302"/>
      <c r="L125" s="297"/>
      <c r="M125" s="297"/>
      <c r="N125" s="297"/>
      <c r="O125" s="297"/>
      <c r="P125" s="313"/>
    </row>
    <row r="126" spans="1:16" ht="12.75">
      <c r="A126" s="301"/>
      <c r="B126" s="300"/>
      <c r="C126" s="300"/>
      <c r="D126" s="296"/>
      <c r="E126" s="297"/>
      <c r="F126" s="297"/>
      <c r="G126" s="297"/>
      <c r="H126" s="297"/>
      <c r="I126" s="297"/>
      <c r="J126" s="315" t="s">
        <v>331</v>
      </c>
      <c r="K126" s="302">
        <v>3825</v>
      </c>
      <c r="L126" s="297"/>
      <c r="M126" s="297"/>
      <c r="N126" s="297"/>
      <c r="O126" s="297"/>
      <c r="P126" s="313"/>
    </row>
    <row r="127" spans="1:16" ht="12.75">
      <c r="A127" s="301"/>
      <c r="B127" s="300"/>
      <c r="C127" s="300"/>
      <c r="D127" s="296"/>
      <c r="E127" s="297"/>
      <c r="F127" s="297"/>
      <c r="G127" s="297"/>
      <c r="H127" s="297"/>
      <c r="I127" s="297"/>
      <c r="J127" s="314" t="s">
        <v>330</v>
      </c>
      <c r="K127" s="337"/>
      <c r="L127" s="297"/>
      <c r="M127" s="297"/>
      <c r="N127" s="297"/>
      <c r="O127" s="297"/>
      <c r="P127" s="313"/>
    </row>
    <row r="128" spans="1:16" ht="12.75">
      <c r="A128" s="306" t="s">
        <v>377</v>
      </c>
      <c r="B128" s="300">
        <v>900</v>
      </c>
      <c r="C128" s="300">
        <v>90095</v>
      </c>
      <c r="D128" s="296" t="s">
        <v>376</v>
      </c>
      <c r="E128" s="297">
        <f>SUM(F128,G128,M128)</f>
        <v>2317387</v>
      </c>
      <c r="F128" s="297">
        <v>367387</v>
      </c>
      <c r="G128" s="297">
        <f>SUM(I128,K130)</f>
        <v>1950000</v>
      </c>
      <c r="H128" s="297"/>
      <c r="I128" s="297">
        <v>780000</v>
      </c>
      <c r="J128" s="316" t="s">
        <v>333</v>
      </c>
      <c r="K128" s="334"/>
      <c r="L128" s="297"/>
      <c r="M128" s="297"/>
      <c r="N128" s="297"/>
      <c r="O128" s="297"/>
      <c r="P128" s="313"/>
    </row>
    <row r="129" spans="1:16" ht="12.75">
      <c r="A129" s="301"/>
      <c r="B129" s="300"/>
      <c r="C129" s="300"/>
      <c r="D129" s="296"/>
      <c r="E129" s="297"/>
      <c r="F129" s="297"/>
      <c r="G129" s="297"/>
      <c r="H129" s="297"/>
      <c r="I129" s="297"/>
      <c r="J129" s="315" t="s">
        <v>332</v>
      </c>
      <c r="K129" s="302"/>
      <c r="L129" s="297"/>
      <c r="M129" s="297"/>
      <c r="N129" s="297"/>
      <c r="O129" s="297"/>
      <c r="P129" s="313"/>
    </row>
    <row r="130" spans="1:16" ht="12.75">
      <c r="A130" s="301"/>
      <c r="B130" s="300"/>
      <c r="C130" s="300"/>
      <c r="D130" s="296"/>
      <c r="E130" s="297"/>
      <c r="F130" s="297"/>
      <c r="G130" s="297"/>
      <c r="H130" s="297"/>
      <c r="I130" s="297"/>
      <c r="J130" s="315" t="s">
        <v>331</v>
      </c>
      <c r="K130" s="302">
        <v>1170000</v>
      </c>
      <c r="L130" s="297"/>
      <c r="M130" s="297"/>
      <c r="N130" s="297"/>
      <c r="O130" s="297"/>
      <c r="P130" s="313"/>
    </row>
    <row r="131" spans="1:16" ht="12.75">
      <c r="A131" s="301"/>
      <c r="B131" s="300"/>
      <c r="C131" s="300"/>
      <c r="D131" s="296"/>
      <c r="E131" s="297"/>
      <c r="F131" s="297"/>
      <c r="G131" s="297"/>
      <c r="H131" s="297"/>
      <c r="I131" s="297"/>
      <c r="J131" s="314" t="s">
        <v>330</v>
      </c>
      <c r="K131" s="298"/>
      <c r="L131" s="297"/>
      <c r="M131" s="297"/>
      <c r="N131" s="297"/>
      <c r="O131" s="297"/>
      <c r="P131" s="313"/>
    </row>
    <row r="132" spans="1:16" ht="12.75">
      <c r="A132" s="306" t="s">
        <v>375</v>
      </c>
      <c r="B132" s="300">
        <v>900</v>
      </c>
      <c r="C132" s="300">
        <v>90095</v>
      </c>
      <c r="D132" s="296" t="s">
        <v>374</v>
      </c>
      <c r="E132" s="297">
        <f>SUM(F132,G132,M132,N132)</f>
        <v>4741692</v>
      </c>
      <c r="F132" s="297">
        <v>112472</v>
      </c>
      <c r="G132" s="297">
        <f>SUM(I132,K134)</f>
        <v>4629220</v>
      </c>
      <c r="H132" s="297"/>
      <c r="I132" s="297">
        <v>1851688</v>
      </c>
      <c r="J132" s="316" t="s">
        <v>333</v>
      </c>
      <c r="K132" s="304"/>
      <c r="L132" s="297"/>
      <c r="M132" s="297"/>
      <c r="N132" s="297"/>
      <c r="O132" s="297"/>
      <c r="P132" s="313"/>
    </row>
    <row r="133" spans="1:16" ht="12.75">
      <c r="A133" s="301"/>
      <c r="B133" s="300"/>
      <c r="C133" s="300"/>
      <c r="D133" s="296"/>
      <c r="E133" s="297"/>
      <c r="F133" s="297"/>
      <c r="G133" s="297"/>
      <c r="H133" s="297"/>
      <c r="I133" s="297"/>
      <c r="J133" s="315" t="s">
        <v>332</v>
      </c>
      <c r="K133" s="302"/>
      <c r="L133" s="297"/>
      <c r="M133" s="297"/>
      <c r="N133" s="297"/>
      <c r="O133" s="297"/>
      <c r="P133" s="313"/>
    </row>
    <row r="134" spans="1:16" ht="12.75">
      <c r="A134" s="301"/>
      <c r="B134" s="300"/>
      <c r="C134" s="300"/>
      <c r="D134" s="296"/>
      <c r="E134" s="297"/>
      <c r="F134" s="297"/>
      <c r="G134" s="297"/>
      <c r="H134" s="297"/>
      <c r="I134" s="297"/>
      <c r="J134" s="315" t="s">
        <v>331</v>
      </c>
      <c r="K134" s="302">
        <v>2777532</v>
      </c>
      <c r="L134" s="297"/>
      <c r="M134" s="297"/>
      <c r="N134" s="297"/>
      <c r="O134" s="297"/>
      <c r="P134" s="313"/>
    </row>
    <row r="135" spans="1:16" ht="12.75">
      <c r="A135" s="301"/>
      <c r="B135" s="300"/>
      <c r="C135" s="300"/>
      <c r="D135" s="296"/>
      <c r="E135" s="297"/>
      <c r="F135" s="297"/>
      <c r="G135" s="297"/>
      <c r="H135" s="297"/>
      <c r="I135" s="297"/>
      <c r="J135" s="321" t="s">
        <v>330</v>
      </c>
      <c r="K135" s="307"/>
      <c r="L135" s="297"/>
      <c r="M135" s="297"/>
      <c r="N135" s="297"/>
      <c r="O135" s="297"/>
      <c r="P135" s="313"/>
    </row>
    <row r="136" spans="1:16" ht="12.75">
      <c r="A136" s="306" t="s">
        <v>373</v>
      </c>
      <c r="B136" s="300">
        <v>900</v>
      </c>
      <c r="C136" s="300">
        <v>90095</v>
      </c>
      <c r="D136" s="296" t="s">
        <v>372</v>
      </c>
      <c r="E136" s="297">
        <f>SUM(F136,G136,M136,N136,O136)</f>
        <v>23817339</v>
      </c>
      <c r="F136" s="297">
        <v>220900</v>
      </c>
      <c r="G136" s="297">
        <f>SUM(I136,K138)</f>
        <v>2333000</v>
      </c>
      <c r="H136" s="297"/>
      <c r="I136" s="297">
        <v>933200</v>
      </c>
      <c r="J136" s="316" t="s">
        <v>333</v>
      </c>
      <c r="K136" s="304"/>
      <c r="L136" s="297"/>
      <c r="M136" s="297">
        <v>10958883</v>
      </c>
      <c r="N136" s="297">
        <v>10304556</v>
      </c>
      <c r="O136" s="297"/>
      <c r="P136" s="313"/>
    </row>
    <row r="137" spans="1:16" ht="12.75">
      <c r="A137" s="301"/>
      <c r="B137" s="300"/>
      <c r="C137" s="300"/>
      <c r="D137" s="296"/>
      <c r="E137" s="297"/>
      <c r="F137" s="297"/>
      <c r="G137" s="297"/>
      <c r="H137" s="297"/>
      <c r="I137" s="297"/>
      <c r="J137" s="315" t="s">
        <v>332</v>
      </c>
      <c r="K137" s="302"/>
      <c r="L137" s="297"/>
      <c r="M137" s="297"/>
      <c r="N137" s="297"/>
      <c r="O137" s="297"/>
      <c r="P137" s="313"/>
    </row>
    <row r="138" spans="1:16" ht="12.75">
      <c r="A138" s="301"/>
      <c r="B138" s="300"/>
      <c r="C138" s="300"/>
      <c r="D138" s="296"/>
      <c r="E138" s="297"/>
      <c r="F138" s="297"/>
      <c r="G138" s="297"/>
      <c r="H138" s="297"/>
      <c r="I138" s="297"/>
      <c r="J138" s="315" t="s">
        <v>331</v>
      </c>
      <c r="K138" s="302">
        <v>1399800</v>
      </c>
      <c r="L138" s="297"/>
      <c r="M138" s="297"/>
      <c r="N138" s="297"/>
      <c r="O138" s="297"/>
      <c r="P138" s="313"/>
    </row>
    <row r="139" spans="1:16" ht="12.75">
      <c r="A139" s="301"/>
      <c r="B139" s="300"/>
      <c r="C139" s="300"/>
      <c r="D139" s="296"/>
      <c r="E139" s="297"/>
      <c r="F139" s="297"/>
      <c r="G139" s="297"/>
      <c r="H139" s="297"/>
      <c r="I139" s="297"/>
      <c r="J139" s="314" t="s">
        <v>330</v>
      </c>
      <c r="K139" s="298"/>
      <c r="L139" s="297"/>
      <c r="M139" s="297"/>
      <c r="N139" s="297"/>
      <c r="O139" s="297"/>
      <c r="P139" s="313"/>
    </row>
    <row r="140" spans="1:16" ht="12.75">
      <c r="A140" s="306" t="s">
        <v>371</v>
      </c>
      <c r="B140" s="300">
        <v>900</v>
      </c>
      <c r="C140" s="300">
        <v>90095</v>
      </c>
      <c r="D140" s="296" t="s">
        <v>370</v>
      </c>
      <c r="E140" s="297">
        <f>SUM(F140,G140,M140)</f>
        <v>15100000</v>
      </c>
      <c r="F140" s="297"/>
      <c r="G140" s="297">
        <f>SUM(I140,K142)</f>
        <v>100000</v>
      </c>
      <c r="H140" s="297"/>
      <c r="I140" s="297">
        <v>100000</v>
      </c>
      <c r="J140" s="335" t="s">
        <v>333</v>
      </c>
      <c r="K140" s="334"/>
      <c r="L140" s="297"/>
      <c r="M140" s="297">
        <v>15000000</v>
      </c>
      <c r="N140" s="297"/>
      <c r="O140" s="297"/>
      <c r="P140" s="313"/>
    </row>
    <row r="141" spans="1:16" ht="12.75">
      <c r="A141" s="301"/>
      <c r="B141" s="300"/>
      <c r="C141" s="300"/>
      <c r="D141" s="296"/>
      <c r="E141" s="297"/>
      <c r="F141" s="297"/>
      <c r="G141" s="297"/>
      <c r="H141" s="297"/>
      <c r="I141" s="297"/>
      <c r="J141" s="315" t="s">
        <v>332</v>
      </c>
      <c r="K141" s="302"/>
      <c r="L141" s="297"/>
      <c r="M141" s="297"/>
      <c r="N141" s="297"/>
      <c r="O141" s="297"/>
      <c r="P141" s="313"/>
    </row>
    <row r="142" spans="1:16" ht="12.75">
      <c r="A142" s="301"/>
      <c r="B142" s="300"/>
      <c r="C142" s="300"/>
      <c r="D142" s="296"/>
      <c r="E142" s="297"/>
      <c r="F142" s="297"/>
      <c r="G142" s="297"/>
      <c r="H142" s="297"/>
      <c r="I142" s="297"/>
      <c r="J142" s="315" t="s">
        <v>331</v>
      </c>
      <c r="K142" s="302"/>
      <c r="L142" s="297"/>
      <c r="M142" s="297"/>
      <c r="N142" s="297"/>
      <c r="O142" s="297"/>
      <c r="P142" s="313"/>
    </row>
    <row r="143" spans="1:16" ht="12.75">
      <c r="A143" s="301"/>
      <c r="B143" s="300"/>
      <c r="C143" s="300"/>
      <c r="D143" s="296"/>
      <c r="E143" s="297"/>
      <c r="F143" s="297"/>
      <c r="G143" s="297"/>
      <c r="H143" s="297"/>
      <c r="I143" s="297"/>
      <c r="J143" s="321" t="s">
        <v>330</v>
      </c>
      <c r="K143" s="307"/>
      <c r="L143" s="297"/>
      <c r="M143" s="297"/>
      <c r="N143" s="297"/>
      <c r="O143" s="297"/>
      <c r="P143" s="313"/>
    </row>
    <row r="144" spans="1:16" ht="12.75">
      <c r="A144" s="306" t="s">
        <v>369</v>
      </c>
      <c r="B144" s="300">
        <v>900</v>
      </c>
      <c r="C144" s="300">
        <v>90095</v>
      </c>
      <c r="D144" s="296" t="s">
        <v>368</v>
      </c>
      <c r="E144" s="297">
        <f>SUM(F144,G144,M144,N144,O144)</f>
        <v>11046883</v>
      </c>
      <c r="F144" s="297">
        <v>3503190</v>
      </c>
      <c r="G144" s="297">
        <f>SUM(I144,K146)</f>
        <v>2777673</v>
      </c>
      <c r="H144" s="297"/>
      <c r="I144" s="297">
        <v>1111069</v>
      </c>
      <c r="J144" s="316" t="s">
        <v>333</v>
      </c>
      <c r="K144" s="304"/>
      <c r="L144" s="297"/>
      <c r="M144" s="297">
        <v>4766020</v>
      </c>
      <c r="N144" s="297"/>
      <c r="O144" s="297"/>
      <c r="P144" s="296"/>
    </row>
    <row r="145" spans="1:16" ht="12.75">
      <c r="A145" s="301"/>
      <c r="B145" s="300"/>
      <c r="C145" s="300"/>
      <c r="D145" s="296"/>
      <c r="E145" s="297"/>
      <c r="F145" s="297"/>
      <c r="G145" s="297"/>
      <c r="H145" s="297"/>
      <c r="I145" s="297"/>
      <c r="J145" s="315" t="s">
        <v>332</v>
      </c>
      <c r="K145" s="302"/>
      <c r="L145" s="297"/>
      <c r="M145" s="297"/>
      <c r="N145" s="297"/>
      <c r="O145" s="297"/>
      <c r="P145" s="296"/>
    </row>
    <row r="146" spans="1:16" ht="12.75">
      <c r="A146" s="301"/>
      <c r="B146" s="300"/>
      <c r="C146" s="300"/>
      <c r="D146" s="296"/>
      <c r="E146" s="297"/>
      <c r="F146" s="297"/>
      <c r="G146" s="297"/>
      <c r="H146" s="297"/>
      <c r="I146" s="297"/>
      <c r="J146" s="315" t="s">
        <v>331</v>
      </c>
      <c r="K146" s="302">
        <v>1666604</v>
      </c>
      <c r="L146" s="297"/>
      <c r="M146" s="297"/>
      <c r="N146" s="297"/>
      <c r="O146" s="297"/>
      <c r="P146" s="296"/>
    </row>
    <row r="147" spans="1:16" ht="12.75">
      <c r="A147" s="301"/>
      <c r="B147" s="300"/>
      <c r="C147" s="300"/>
      <c r="D147" s="296"/>
      <c r="E147" s="297"/>
      <c r="F147" s="297"/>
      <c r="G147" s="297"/>
      <c r="H147" s="297"/>
      <c r="I147" s="297"/>
      <c r="J147" s="314" t="s">
        <v>330</v>
      </c>
      <c r="K147" s="298"/>
      <c r="L147" s="297"/>
      <c r="M147" s="297"/>
      <c r="N147" s="297"/>
      <c r="O147" s="297"/>
      <c r="P147" s="296"/>
    </row>
    <row r="148" spans="1:16" ht="12.75">
      <c r="A148" s="306" t="s">
        <v>367</v>
      </c>
      <c r="B148" s="300">
        <v>900</v>
      </c>
      <c r="C148" s="300">
        <v>90095</v>
      </c>
      <c r="D148" s="296" t="s">
        <v>366</v>
      </c>
      <c r="E148" s="336">
        <f>SUM(F148,G148)</f>
        <v>3622198</v>
      </c>
      <c r="F148" s="336">
        <v>122198</v>
      </c>
      <c r="G148" s="336">
        <f>SUM(I148)</f>
        <v>3500000</v>
      </c>
      <c r="H148" s="336"/>
      <c r="I148" s="336">
        <v>3500000</v>
      </c>
      <c r="J148" s="335" t="s">
        <v>333</v>
      </c>
      <c r="K148" s="334"/>
      <c r="L148" s="336"/>
      <c r="M148" s="336"/>
      <c r="N148" s="336"/>
      <c r="O148" s="336"/>
      <c r="P148" s="294"/>
    </row>
    <row r="149" spans="1:16" ht="12.75">
      <c r="A149" s="301"/>
      <c r="B149" s="300"/>
      <c r="C149" s="300"/>
      <c r="D149" s="296"/>
      <c r="E149" s="336"/>
      <c r="F149" s="336"/>
      <c r="G149" s="336"/>
      <c r="H149" s="336"/>
      <c r="I149" s="336"/>
      <c r="J149" s="315" t="s">
        <v>332</v>
      </c>
      <c r="K149" s="302"/>
      <c r="L149" s="336"/>
      <c r="M149" s="336"/>
      <c r="N149" s="336"/>
      <c r="O149" s="336"/>
      <c r="P149" s="294"/>
    </row>
    <row r="150" spans="1:16" ht="12.75">
      <c r="A150" s="301"/>
      <c r="B150" s="300"/>
      <c r="C150" s="300"/>
      <c r="D150" s="296"/>
      <c r="E150" s="336"/>
      <c r="F150" s="336"/>
      <c r="G150" s="336"/>
      <c r="H150" s="336"/>
      <c r="I150" s="336"/>
      <c r="J150" s="315" t="s">
        <v>331</v>
      </c>
      <c r="K150" s="302"/>
      <c r="L150" s="336"/>
      <c r="M150" s="336"/>
      <c r="N150" s="336"/>
      <c r="O150" s="336"/>
      <c r="P150" s="294"/>
    </row>
    <row r="151" spans="1:16" ht="12.75">
      <c r="A151" s="301"/>
      <c r="B151" s="300"/>
      <c r="C151" s="300"/>
      <c r="D151" s="296"/>
      <c r="E151" s="336"/>
      <c r="F151" s="336"/>
      <c r="G151" s="336"/>
      <c r="H151" s="336"/>
      <c r="I151" s="336"/>
      <c r="J151" s="321" t="s">
        <v>330</v>
      </c>
      <c r="K151" s="307"/>
      <c r="L151" s="336"/>
      <c r="M151" s="336"/>
      <c r="N151" s="336"/>
      <c r="O151" s="336"/>
      <c r="P151" s="294"/>
    </row>
    <row r="152" spans="1:16" ht="12.75">
      <c r="A152" s="306" t="s">
        <v>365</v>
      </c>
      <c r="B152" s="300">
        <v>900</v>
      </c>
      <c r="C152" s="300">
        <v>90095</v>
      </c>
      <c r="D152" s="296" t="s">
        <v>364</v>
      </c>
      <c r="E152" s="297">
        <f>SUM(F152,G152,M152,N152)</f>
        <v>14640530</v>
      </c>
      <c r="F152" s="297">
        <v>62509</v>
      </c>
      <c r="G152" s="297">
        <f>SUM(I152,K154)</f>
        <v>10427000</v>
      </c>
      <c r="H152" s="297"/>
      <c r="I152" s="297">
        <v>3227000</v>
      </c>
      <c r="J152" s="316" t="s">
        <v>333</v>
      </c>
      <c r="K152" s="304"/>
      <c r="L152" s="297"/>
      <c r="M152" s="297">
        <v>4151021</v>
      </c>
      <c r="N152" s="297"/>
      <c r="O152" s="297"/>
      <c r="P152" s="296"/>
    </row>
    <row r="153" spans="1:16" ht="12.75">
      <c r="A153" s="301"/>
      <c r="B153" s="300"/>
      <c r="C153" s="300"/>
      <c r="D153" s="296"/>
      <c r="E153" s="297"/>
      <c r="F153" s="297"/>
      <c r="G153" s="297"/>
      <c r="H153" s="297"/>
      <c r="I153" s="297"/>
      <c r="J153" s="315" t="s">
        <v>332</v>
      </c>
      <c r="K153" s="302"/>
      <c r="L153" s="297"/>
      <c r="M153" s="297"/>
      <c r="N153" s="297"/>
      <c r="O153" s="297"/>
      <c r="P153" s="296"/>
    </row>
    <row r="154" spans="1:16" ht="12.75">
      <c r="A154" s="301"/>
      <c r="B154" s="300"/>
      <c r="C154" s="300"/>
      <c r="D154" s="296"/>
      <c r="E154" s="297"/>
      <c r="F154" s="297"/>
      <c r="G154" s="297"/>
      <c r="H154" s="297"/>
      <c r="I154" s="297"/>
      <c r="J154" s="315" t="s">
        <v>331</v>
      </c>
      <c r="K154" s="302">
        <v>7200000</v>
      </c>
      <c r="L154" s="297"/>
      <c r="M154" s="297"/>
      <c r="N154" s="297"/>
      <c r="O154" s="297"/>
      <c r="P154" s="296"/>
    </row>
    <row r="155" spans="1:16" ht="12.75">
      <c r="A155" s="301"/>
      <c r="B155" s="300"/>
      <c r="C155" s="300"/>
      <c r="D155" s="296"/>
      <c r="E155" s="297"/>
      <c r="F155" s="297"/>
      <c r="G155" s="297"/>
      <c r="H155" s="297"/>
      <c r="I155" s="297"/>
      <c r="J155" s="314" t="s">
        <v>330</v>
      </c>
      <c r="K155" s="298"/>
      <c r="L155" s="297"/>
      <c r="M155" s="297"/>
      <c r="N155" s="297"/>
      <c r="O155" s="297"/>
      <c r="P155" s="296"/>
    </row>
    <row r="156" spans="1:16" ht="12.75">
      <c r="A156" s="306" t="s">
        <v>363</v>
      </c>
      <c r="B156" s="300">
        <v>900</v>
      </c>
      <c r="C156" s="300">
        <v>90095</v>
      </c>
      <c r="D156" s="329" t="s">
        <v>362</v>
      </c>
      <c r="E156" s="297">
        <f>SUM(F156,G156,M156)</f>
        <v>956267</v>
      </c>
      <c r="F156" s="297">
        <v>400000</v>
      </c>
      <c r="G156" s="297">
        <f>SUM(I156,K158)</f>
        <v>256267</v>
      </c>
      <c r="H156" s="297"/>
      <c r="I156" s="297">
        <v>102507</v>
      </c>
      <c r="J156" s="335" t="s">
        <v>333</v>
      </c>
      <c r="K156" s="334"/>
      <c r="L156" s="297"/>
      <c r="M156" s="297">
        <v>300000</v>
      </c>
      <c r="N156" s="297"/>
      <c r="O156" s="297"/>
      <c r="P156" s="313"/>
    </row>
    <row r="157" spans="1:16" ht="12.75">
      <c r="A157" s="301"/>
      <c r="B157" s="300"/>
      <c r="C157" s="300"/>
      <c r="D157" s="329"/>
      <c r="E157" s="297"/>
      <c r="F157" s="297"/>
      <c r="G157" s="297"/>
      <c r="H157" s="297"/>
      <c r="I157" s="297"/>
      <c r="J157" s="315" t="s">
        <v>332</v>
      </c>
      <c r="K157" s="302"/>
      <c r="L157" s="297"/>
      <c r="M157" s="297"/>
      <c r="N157" s="297"/>
      <c r="O157" s="297"/>
      <c r="P157" s="313"/>
    </row>
    <row r="158" spans="1:16" ht="12.75">
      <c r="A158" s="301"/>
      <c r="B158" s="300"/>
      <c r="C158" s="300"/>
      <c r="D158" s="329"/>
      <c r="E158" s="297"/>
      <c r="F158" s="297"/>
      <c r="G158" s="297"/>
      <c r="H158" s="297"/>
      <c r="I158" s="297"/>
      <c r="J158" s="315" t="s">
        <v>331</v>
      </c>
      <c r="K158" s="302">
        <v>153760</v>
      </c>
      <c r="L158" s="297"/>
      <c r="M158" s="297"/>
      <c r="N158" s="297"/>
      <c r="O158" s="297"/>
      <c r="P158" s="313"/>
    </row>
    <row r="159" spans="1:16" ht="12.75">
      <c r="A159" s="301"/>
      <c r="B159" s="300"/>
      <c r="C159" s="300"/>
      <c r="D159" s="329"/>
      <c r="E159" s="297"/>
      <c r="F159" s="297"/>
      <c r="G159" s="297"/>
      <c r="H159" s="297"/>
      <c r="I159" s="297"/>
      <c r="J159" s="321" t="s">
        <v>330</v>
      </c>
      <c r="K159" s="307"/>
      <c r="L159" s="297"/>
      <c r="M159" s="297"/>
      <c r="N159" s="297"/>
      <c r="O159" s="297"/>
      <c r="P159" s="313"/>
    </row>
    <row r="160" spans="1:16" ht="12.75">
      <c r="A160" s="306" t="s">
        <v>361</v>
      </c>
      <c r="B160" s="300">
        <v>900</v>
      </c>
      <c r="C160" s="300">
        <v>90095</v>
      </c>
      <c r="D160" s="329" t="s">
        <v>360</v>
      </c>
      <c r="E160" s="297">
        <f>SUM(F160,G160,M160)</f>
        <v>850000</v>
      </c>
      <c r="F160" s="297"/>
      <c r="G160" s="297">
        <f>SUM(I160,K162)</f>
        <v>250000</v>
      </c>
      <c r="H160" s="297"/>
      <c r="I160" s="297">
        <v>100000</v>
      </c>
      <c r="J160" s="333" t="s">
        <v>333</v>
      </c>
      <c r="K160" s="330"/>
      <c r="L160" s="297"/>
      <c r="M160" s="297">
        <v>600000</v>
      </c>
      <c r="N160" s="297"/>
      <c r="O160" s="297"/>
      <c r="P160" s="313"/>
    </row>
    <row r="161" spans="1:16" ht="12.75">
      <c r="A161" s="301"/>
      <c r="B161" s="300"/>
      <c r="C161" s="300"/>
      <c r="D161" s="329"/>
      <c r="E161" s="297"/>
      <c r="F161" s="297"/>
      <c r="G161" s="297"/>
      <c r="H161" s="297"/>
      <c r="I161" s="297"/>
      <c r="J161" s="321" t="s">
        <v>332</v>
      </c>
      <c r="K161" s="307"/>
      <c r="L161" s="297"/>
      <c r="M161" s="297"/>
      <c r="N161" s="297"/>
      <c r="O161" s="297"/>
      <c r="P161" s="313"/>
    </row>
    <row r="162" spans="1:16" ht="12.75">
      <c r="A162" s="301"/>
      <c r="B162" s="300"/>
      <c r="C162" s="300"/>
      <c r="D162" s="329"/>
      <c r="E162" s="297"/>
      <c r="F162" s="297"/>
      <c r="G162" s="297"/>
      <c r="H162" s="297"/>
      <c r="I162" s="297"/>
      <c r="J162" s="321" t="s">
        <v>331</v>
      </c>
      <c r="K162" s="307">
        <v>150000</v>
      </c>
      <c r="L162" s="297"/>
      <c r="M162" s="297"/>
      <c r="N162" s="297"/>
      <c r="O162" s="297"/>
      <c r="P162" s="313"/>
    </row>
    <row r="163" spans="1:16" ht="12.75">
      <c r="A163" s="301"/>
      <c r="B163" s="300"/>
      <c r="C163" s="300"/>
      <c r="D163" s="329"/>
      <c r="E163" s="297"/>
      <c r="F163" s="297"/>
      <c r="G163" s="297"/>
      <c r="H163" s="297"/>
      <c r="I163" s="297"/>
      <c r="J163" s="321" t="s">
        <v>330</v>
      </c>
      <c r="K163" s="307"/>
      <c r="L163" s="297"/>
      <c r="M163" s="297"/>
      <c r="N163" s="297"/>
      <c r="O163" s="297"/>
      <c r="P163" s="313"/>
    </row>
    <row r="164" spans="1:16" ht="12.75">
      <c r="A164" s="306" t="s">
        <v>359</v>
      </c>
      <c r="B164" s="300">
        <v>900</v>
      </c>
      <c r="C164" s="300">
        <v>90095</v>
      </c>
      <c r="D164" s="329" t="s">
        <v>358</v>
      </c>
      <c r="E164" s="297">
        <f>SUM(F164,G164,M164)</f>
        <v>106570</v>
      </c>
      <c r="F164" s="297"/>
      <c r="G164" s="297">
        <f>SUM(I164,K166)</f>
        <v>10000</v>
      </c>
      <c r="H164" s="297"/>
      <c r="I164" s="297">
        <v>10000</v>
      </c>
      <c r="J164" s="331" t="s">
        <v>333</v>
      </c>
      <c r="K164" s="330"/>
      <c r="L164" s="297"/>
      <c r="M164" s="297">
        <v>96570</v>
      </c>
      <c r="N164" s="297"/>
      <c r="O164" s="297"/>
      <c r="P164" s="313"/>
    </row>
    <row r="165" spans="1:16" ht="12.75">
      <c r="A165" s="301"/>
      <c r="B165" s="300"/>
      <c r="C165" s="300"/>
      <c r="D165" s="329"/>
      <c r="E165" s="297"/>
      <c r="F165" s="297"/>
      <c r="G165" s="297"/>
      <c r="H165" s="297"/>
      <c r="I165" s="297"/>
      <c r="J165" s="321" t="s">
        <v>332</v>
      </c>
      <c r="K165" s="307"/>
      <c r="L165" s="297"/>
      <c r="M165" s="297"/>
      <c r="N165" s="297"/>
      <c r="O165" s="297"/>
      <c r="P165" s="313"/>
    </row>
    <row r="166" spans="1:16" ht="12.75">
      <c r="A166" s="301"/>
      <c r="B166" s="300"/>
      <c r="C166" s="300"/>
      <c r="D166" s="329"/>
      <c r="E166" s="297"/>
      <c r="F166" s="297"/>
      <c r="G166" s="297"/>
      <c r="H166" s="297"/>
      <c r="I166" s="297"/>
      <c r="J166" s="321" t="s">
        <v>331</v>
      </c>
      <c r="K166" s="307"/>
      <c r="L166" s="297"/>
      <c r="M166" s="297"/>
      <c r="N166" s="297"/>
      <c r="O166" s="297"/>
      <c r="P166" s="313"/>
    </row>
    <row r="167" spans="1:16" ht="12.75">
      <c r="A167" s="301"/>
      <c r="B167" s="300"/>
      <c r="C167" s="300"/>
      <c r="D167" s="329"/>
      <c r="E167" s="297"/>
      <c r="F167" s="297"/>
      <c r="G167" s="297"/>
      <c r="H167" s="297"/>
      <c r="I167" s="297"/>
      <c r="J167" s="321" t="s">
        <v>330</v>
      </c>
      <c r="K167" s="307"/>
      <c r="L167" s="297"/>
      <c r="M167" s="297"/>
      <c r="N167" s="297"/>
      <c r="O167" s="297"/>
      <c r="P167" s="313"/>
    </row>
    <row r="168" spans="1:16" ht="12.75">
      <c r="A168" s="306" t="s">
        <v>357</v>
      </c>
      <c r="B168" s="300">
        <v>900</v>
      </c>
      <c r="C168" s="300">
        <v>90095</v>
      </c>
      <c r="D168" s="329" t="s">
        <v>356</v>
      </c>
      <c r="E168" s="297">
        <f>SUM(F168,G168,M168)</f>
        <v>197560</v>
      </c>
      <c r="F168" s="297">
        <v>47560</v>
      </c>
      <c r="G168" s="297">
        <f>SUM(I168,K170)</f>
        <v>150000</v>
      </c>
      <c r="H168" s="297"/>
      <c r="I168" s="297">
        <v>150000</v>
      </c>
      <c r="J168" s="332" t="s">
        <v>333</v>
      </c>
      <c r="K168" s="309"/>
      <c r="L168" s="297"/>
      <c r="M168" s="297"/>
      <c r="N168" s="297"/>
      <c r="O168" s="297"/>
      <c r="P168" s="313"/>
    </row>
    <row r="169" spans="1:16" ht="12.75">
      <c r="A169" s="301"/>
      <c r="B169" s="300"/>
      <c r="C169" s="300"/>
      <c r="D169" s="329"/>
      <c r="E169" s="297"/>
      <c r="F169" s="297"/>
      <c r="G169" s="297"/>
      <c r="H169" s="297"/>
      <c r="I169" s="297"/>
      <c r="J169" s="321" t="s">
        <v>332</v>
      </c>
      <c r="K169" s="307"/>
      <c r="L169" s="297"/>
      <c r="M169" s="297"/>
      <c r="N169" s="297"/>
      <c r="O169" s="297"/>
      <c r="P169" s="313"/>
    </row>
    <row r="170" spans="1:16" ht="12.75">
      <c r="A170" s="301"/>
      <c r="B170" s="300"/>
      <c r="C170" s="300"/>
      <c r="D170" s="329"/>
      <c r="E170" s="297"/>
      <c r="F170" s="297"/>
      <c r="G170" s="297"/>
      <c r="H170" s="297"/>
      <c r="I170" s="297"/>
      <c r="J170" s="321" t="s">
        <v>331</v>
      </c>
      <c r="K170" s="307"/>
      <c r="L170" s="297"/>
      <c r="M170" s="297"/>
      <c r="N170" s="297"/>
      <c r="O170" s="297"/>
      <c r="P170" s="313"/>
    </row>
    <row r="171" spans="1:16" ht="12.75">
      <c r="A171" s="301"/>
      <c r="B171" s="300"/>
      <c r="C171" s="300"/>
      <c r="D171" s="329"/>
      <c r="E171" s="297"/>
      <c r="F171" s="297"/>
      <c r="G171" s="297"/>
      <c r="H171" s="297"/>
      <c r="I171" s="297"/>
      <c r="J171" s="321" t="s">
        <v>330</v>
      </c>
      <c r="K171" s="307"/>
      <c r="L171" s="297"/>
      <c r="M171" s="297"/>
      <c r="N171" s="297"/>
      <c r="O171" s="297"/>
      <c r="P171" s="313"/>
    </row>
    <row r="172" spans="1:16" ht="12.75">
      <c r="A172" s="306" t="s">
        <v>355</v>
      </c>
      <c r="B172" s="300">
        <v>900</v>
      </c>
      <c r="C172" s="300">
        <v>90095</v>
      </c>
      <c r="D172" s="329" t="s">
        <v>354</v>
      </c>
      <c r="E172" s="297">
        <f>SUM(F172,G172,M172)</f>
        <v>2120000</v>
      </c>
      <c r="F172" s="297">
        <v>100000</v>
      </c>
      <c r="G172" s="297">
        <f>SUM(I172,K174)</f>
        <v>420000</v>
      </c>
      <c r="H172" s="297"/>
      <c r="I172" s="297">
        <v>420000</v>
      </c>
      <c r="J172" s="331" t="s">
        <v>333</v>
      </c>
      <c r="K172" s="330"/>
      <c r="L172" s="297"/>
      <c r="M172" s="297">
        <v>1600000</v>
      </c>
      <c r="N172" s="297"/>
      <c r="O172" s="297"/>
      <c r="P172" s="313"/>
    </row>
    <row r="173" spans="1:16" ht="12.75">
      <c r="A173" s="301"/>
      <c r="B173" s="300"/>
      <c r="C173" s="300"/>
      <c r="D173" s="329"/>
      <c r="E173" s="297"/>
      <c r="F173" s="297"/>
      <c r="G173" s="297"/>
      <c r="H173" s="297"/>
      <c r="I173" s="297"/>
      <c r="J173" s="321" t="s">
        <v>332</v>
      </c>
      <c r="K173" s="307"/>
      <c r="L173" s="297"/>
      <c r="M173" s="297"/>
      <c r="N173" s="297"/>
      <c r="O173" s="297"/>
      <c r="P173" s="313"/>
    </row>
    <row r="174" spans="1:16" ht="12.75">
      <c r="A174" s="301"/>
      <c r="B174" s="300"/>
      <c r="C174" s="300"/>
      <c r="D174" s="329"/>
      <c r="E174" s="297"/>
      <c r="F174" s="297"/>
      <c r="G174" s="297"/>
      <c r="H174" s="297"/>
      <c r="I174" s="297"/>
      <c r="J174" s="321" t="s">
        <v>331</v>
      </c>
      <c r="K174" s="307"/>
      <c r="L174" s="297"/>
      <c r="M174" s="297"/>
      <c r="N174" s="297"/>
      <c r="O174" s="297"/>
      <c r="P174" s="313"/>
    </row>
    <row r="175" spans="1:16" ht="12.75">
      <c r="A175" s="301"/>
      <c r="B175" s="300"/>
      <c r="C175" s="300"/>
      <c r="D175" s="329"/>
      <c r="E175" s="297"/>
      <c r="F175" s="297"/>
      <c r="G175" s="297"/>
      <c r="H175" s="297"/>
      <c r="I175" s="297"/>
      <c r="J175" s="321" t="s">
        <v>330</v>
      </c>
      <c r="K175" s="307"/>
      <c r="L175" s="297"/>
      <c r="M175" s="297"/>
      <c r="N175" s="297"/>
      <c r="O175" s="297"/>
      <c r="P175" s="313"/>
    </row>
    <row r="176" spans="1:16" ht="12.75">
      <c r="A176" s="306" t="s">
        <v>353</v>
      </c>
      <c r="B176" s="300">
        <v>900</v>
      </c>
      <c r="C176" s="300">
        <v>90095</v>
      </c>
      <c r="D176" s="329" t="s">
        <v>352</v>
      </c>
      <c r="E176" s="297">
        <f>SUM(F176,G176,M176)</f>
        <v>5054000</v>
      </c>
      <c r="F176" s="297">
        <v>54000</v>
      </c>
      <c r="G176" s="297">
        <f>SUM(I176,K178)</f>
        <v>11000</v>
      </c>
      <c r="H176" s="297"/>
      <c r="I176" s="297">
        <v>11000</v>
      </c>
      <c r="J176" s="331" t="s">
        <v>333</v>
      </c>
      <c r="K176" s="330"/>
      <c r="L176" s="297"/>
      <c r="M176" s="297">
        <v>4989000</v>
      </c>
      <c r="N176" s="297"/>
      <c r="O176" s="297"/>
      <c r="P176" s="313"/>
    </row>
    <row r="177" spans="1:16" ht="12.75">
      <c r="A177" s="301"/>
      <c r="B177" s="300"/>
      <c r="C177" s="300"/>
      <c r="D177" s="329"/>
      <c r="E177" s="297"/>
      <c r="F177" s="297"/>
      <c r="G177" s="297"/>
      <c r="H177" s="297"/>
      <c r="I177" s="297"/>
      <c r="J177" s="321" t="s">
        <v>332</v>
      </c>
      <c r="K177" s="307"/>
      <c r="L177" s="297"/>
      <c r="M177" s="297"/>
      <c r="N177" s="297"/>
      <c r="O177" s="297"/>
      <c r="P177" s="313"/>
    </row>
    <row r="178" spans="1:16" ht="12.75">
      <c r="A178" s="301"/>
      <c r="B178" s="300"/>
      <c r="C178" s="300"/>
      <c r="D178" s="329"/>
      <c r="E178" s="297"/>
      <c r="F178" s="297"/>
      <c r="G178" s="297"/>
      <c r="H178" s="297"/>
      <c r="I178" s="297"/>
      <c r="J178" s="321" t="s">
        <v>331</v>
      </c>
      <c r="K178" s="307"/>
      <c r="L178" s="297"/>
      <c r="M178" s="297"/>
      <c r="N178" s="297"/>
      <c r="O178" s="297"/>
      <c r="P178" s="313"/>
    </row>
    <row r="179" spans="1:16" ht="12.75">
      <c r="A179" s="301"/>
      <c r="B179" s="300"/>
      <c r="C179" s="300"/>
      <c r="D179" s="329"/>
      <c r="E179" s="297"/>
      <c r="F179" s="297"/>
      <c r="G179" s="297"/>
      <c r="H179" s="297"/>
      <c r="I179" s="297"/>
      <c r="J179" s="321" t="s">
        <v>330</v>
      </c>
      <c r="K179" s="307"/>
      <c r="L179" s="297"/>
      <c r="M179" s="297"/>
      <c r="N179" s="297"/>
      <c r="O179" s="297"/>
      <c r="P179" s="313"/>
    </row>
    <row r="180" spans="1:16" ht="12.75">
      <c r="A180" s="306" t="s">
        <v>351</v>
      </c>
      <c r="B180" s="300">
        <v>900</v>
      </c>
      <c r="C180" s="300">
        <v>90095</v>
      </c>
      <c r="D180" s="329" t="s">
        <v>350</v>
      </c>
      <c r="E180" s="297">
        <f>SUM(F180,G180,M180)</f>
        <v>3510000</v>
      </c>
      <c r="F180" s="297">
        <v>10000</v>
      </c>
      <c r="G180" s="297">
        <f>SUM(I180,K182)</f>
        <v>700000</v>
      </c>
      <c r="H180" s="297"/>
      <c r="I180" s="297">
        <v>700000</v>
      </c>
      <c r="J180" s="331" t="s">
        <v>333</v>
      </c>
      <c r="K180" s="330"/>
      <c r="L180" s="297"/>
      <c r="M180" s="297">
        <v>2800000</v>
      </c>
      <c r="N180" s="297"/>
      <c r="O180" s="297"/>
      <c r="P180" s="313"/>
    </row>
    <row r="181" spans="1:16" ht="12.75">
      <c r="A181" s="301"/>
      <c r="B181" s="300"/>
      <c r="C181" s="300"/>
      <c r="D181" s="329"/>
      <c r="E181" s="297"/>
      <c r="F181" s="297"/>
      <c r="G181" s="297"/>
      <c r="H181" s="297"/>
      <c r="I181" s="297"/>
      <c r="J181" s="321" t="s">
        <v>332</v>
      </c>
      <c r="K181" s="307"/>
      <c r="L181" s="297"/>
      <c r="M181" s="297"/>
      <c r="N181" s="297"/>
      <c r="O181" s="297"/>
      <c r="P181" s="313"/>
    </row>
    <row r="182" spans="1:16" ht="12.75">
      <c r="A182" s="301"/>
      <c r="B182" s="300"/>
      <c r="C182" s="300"/>
      <c r="D182" s="329"/>
      <c r="E182" s="297"/>
      <c r="F182" s="297"/>
      <c r="G182" s="297"/>
      <c r="H182" s="297"/>
      <c r="I182" s="297"/>
      <c r="J182" s="321" t="s">
        <v>331</v>
      </c>
      <c r="K182" s="307"/>
      <c r="L182" s="297"/>
      <c r="M182" s="297"/>
      <c r="N182" s="297"/>
      <c r="O182" s="297"/>
      <c r="P182" s="313"/>
    </row>
    <row r="183" spans="1:16" ht="12.75">
      <c r="A183" s="301"/>
      <c r="B183" s="300"/>
      <c r="C183" s="300"/>
      <c r="D183" s="329"/>
      <c r="E183" s="297"/>
      <c r="F183" s="297"/>
      <c r="G183" s="297"/>
      <c r="H183" s="297"/>
      <c r="I183" s="297"/>
      <c r="J183" s="321" t="s">
        <v>330</v>
      </c>
      <c r="K183" s="307"/>
      <c r="L183" s="297"/>
      <c r="M183" s="297"/>
      <c r="N183" s="297"/>
      <c r="O183" s="297"/>
      <c r="P183" s="313"/>
    </row>
    <row r="184" spans="1:16" ht="12.75">
      <c r="A184" s="306" t="s">
        <v>349</v>
      </c>
      <c r="B184" s="300">
        <v>900</v>
      </c>
      <c r="C184" s="300">
        <v>90095</v>
      </c>
      <c r="D184" s="329" t="s">
        <v>348</v>
      </c>
      <c r="E184" s="297">
        <f>SUM(F184,G184)</f>
        <v>1742935</v>
      </c>
      <c r="F184" s="297">
        <v>23667</v>
      </c>
      <c r="G184" s="297">
        <f>SUM(I184,K184)</f>
        <v>1719268</v>
      </c>
      <c r="H184" s="297"/>
      <c r="I184" s="297">
        <v>1053268</v>
      </c>
      <c r="J184" s="331" t="s">
        <v>333</v>
      </c>
      <c r="K184" s="330">
        <v>666000</v>
      </c>
      <c r="L184" s="297"/>
      <c r="M184" s="297"/>
      <c r="N184" s="297"/>
      <c r="O184" s="297"/>
      <c r="P184" s="313"/>
    </row>
    <row r="185" spans="1:16" ht="12.75">
      <c r="A185" s="301"/>
      <c r="B185" s="300"/>
      <c r="C185" s="300"/>
      <c r="D185" s="329"/>
      <c r="E185" s="297"/>
      <c r="F185" s="297"/>
      <c r="G185" s="297"/>
      <c r="H185" s="297"/>
      <c r="I185" s="297"/>
      <c r="J185" s="321" t="s">
        <v>332</v>
      </c>
      <c r="K185" s="307"/>
      <c r="L185" s="297"/>
      <c r="M185" s="297"/>
      <c r="N185" s="297"/>
      <c r="O185" s="297"/>
      <c r="P185" s="313"/>
    </row>
    <row r="186" spans="1:16" ht="12.75">
      <c r="A186" s="301"/>
      <c r="B186" s="300"/>
      <c r="C186" s="300"/>
      <c r="D186" s="329"/>
      <c r="E186" s="297"/>
      <c r="F186" s="297"/>
      <c r="G186" s="297"/>
      <c r="H186" s="297"/>
      <c r="I186" s="297"/>
      <c r="J186" s="321" t="s">
        <v>331</v>
      </c>
      <c r="K186" s="307"/>
      <c r="L186" s="297"/>
      <c r="M186" s="297"/>
      <c r="N186" s="297"/>
      <c r="O186" s="297"/>
      <c r="P186" s="313"/>
    </row>
    <row r="187" spans="1:16" ht="12.75">
      <c r="A187" s="301"/>
      <c r="B187" s="300"/>
      <c r="C187" s="300"/>
      <c r="D187" s="329"/>
      <c r="E187" s="297"/>
      <c r="F187" s="297"/>
      <c r="G187" s="297"/>
      <c r="H187" s="297"/>
      <c r="I187" s="297"/>
      <c r="J187" s="321" t="s">
        <v>330</v>
      </c>
      <c r="K187" s="307"/>
      <c r="L187" s="297"/>
      <c r="M187" s="297"/>
      <c r="N187" s="297"/>
      <c r="O187" s="297"/>
      <c r="P187" s="313"/>
    </row>
    <row r="188" spans="1:16" ht="12.75">
      <c r="A188" s="328" t="s">
        <v>347</v>
      </c>
      <c r="B188" s="324">
        <v>900</v>
      </c>
      <c r="C188" s="324">
        <v>90095</v>
      </c>
      <c r="D188" s="323" t="s">
        <v>346</v>
      </c>
      <c r="E188" s="322">
        <f>SUM(F188,G188)</f>
        <v>150000</v>
      </c>
      <c r="F188" s="320"/>
      <c r="G188" s="320">
        <f>SUM(I188,K190)</f>
        <v>150000</v>
      </c>
      <c r="H188" s="320"/>
      <c r="I188" s="320">
        <v>150000</v>
      </c>
      <c r="J188" s="327" t="s">
        <v>333</v>
      </c>
      <c r="K188" s="326"/>
      <c r="L188" s="320"/>
      <c r="M188" s="320"/>
      <c r="N188" s="320"/>
      <c r="O188" s="320"/>
      <c r="P188" s="320"/>
    </row>
    <row r="189" spans="1:16" ht="12.75">
      <c r="A189" s="325"/>
      <c r="B189" s="324"/>
      <c r="C189" s="324"/>
      <c r="D189" s="323"/>
      <c r="E189" s="322"/>
      <c r="F189" s="320"/>
      <c r="G189" s="320"/>
      <c r="H189" s="320"/>
      <c r="I189" s="320"/>
      <c r="J189" s="321" t="s">
        <v>332</v>
      </c>
      <c r="K189" s="307"/>
      <c r="L189" s="320"/>
      <c r="M189" s="320"/>
      <c r="N189" s="320"/>
      <c r="O189" s="320"/>
      <c r="P189" s="320"/>
    </row>
    <row r="190" spans="1:16" ht="12.75">
      <c r="A190" s="325"/>
      <c r="B190" s="324"/>
      <c r="C190" s="324"/>
      <c r="D190" s="323"/>
      <c r="E190" s="322"/>
      <c r="F190" s="320"/>
      <c r="G190" s="320"/>
      <c r="H190" s="320"/>
      <c r="I190" s="320"/>
      <c r="J190" s="321" t="s">
        <v>331</v>
      </c>
      <c r="K190" s="307"/>
      <c r="L190" s="320"/>
      <c r="M190" s="320"/>
      <c r="N190" s="320"/>
      <c r="O190" s="320"/>
      <c r="P190" s="320"/>
    </row>
    <row r="191" spans="1:16" ht="12.75">
      <c r="A191" s="325"/>
      <c r="B191" s="324"/>
      <c r="C191" s="324"/>
      <c r="D191" s="323"/>
      <c r="E191" s="322"/>
      <c r="F191" s="320"/>
      <c r="G191" s="320"/>
      <c r="H191" s="320"/>
      <c r="I191" s="320"/>
      <c r="J191" s="321" t="s">
        <v>330</v>
      </c>
      <c r="K191" s="307"/>
      <c r="L191" s="320"/>
      <c r="M191" s="320"/>
      <c r="N191" s="320"/>
      <c r="O191" s="320"/>
      <c r="P191" s="320"/>
    </row>
    <row r="192" spans="1:16" ht="47.25" customHeight="1">
      <c r="A192" s="291" t="s">
        <v>345</v>
      </c>
      <c r="B192" s="295" t="s">
        <v>344</v>
      </c>
      <c r="C192" s="295"/>
      <c r="D192" s="295"/>
      <c r="E192" s="293">
        <f>SUM(E120:E191)</f>
        <v>101087781</v>
      </c>
      <c r="F192" s="293">
        <f>SUM(F120:F191)</f>
        <v>10523803</v>
      </c>
      <c r="G192" s="319">
        <f>SUM(G120:G191)</f>
        <v>31257928</v>
      </c>
      <c r="H192" s="293"/>
      <c r="I192" s="312">
        <f>SUM(I120:I191)</f>
        <v>16070407</v>
      </c>
      <c r="J192" s="318">
        <f>SUM(K120:K191)</f>
        <v>15187521</v>
      </c>
      <c r="K192" s="318"/>
      <c r="L192" s="293"/>
      <c r="M192" s="293">
        <f>SUM(M120:M191)</f>
        <v>47131494</v>
      </c>
      <c r="N192" s="293">
        <f>SUM(N120:N191)</f>
        <v>12174556</v>
      </c>
      <c r="O192" s="293">
        <f>SUM(O120:O191)</f>
        <v>0</v>
      </c>
      <c r="P192" s="317"/>
    </row>
    <row r="193" spans="1:16" ht="12.75">
      <c r="A193" s="306" t="s">
        <v>343</v>
      </c>
      <c r="B193" s="300">
        <v>700</v>
      </c>
      <c r="C193" s="300">
        <v>70095</v>
      </c>
      <c r="D193" s="296" t="s">
        <v>342</v>
      </c>
      <c r="E193" s="297">
        <f>SUM(F193,G193,M193,N193)</f>
        <v>5840000</v>
      </c>
      <c r="F193" s="297">
        <v>1570000</v>
      </c>
      <c r="G193" s="297">
        <f>SUM(I193,K196)</f>
        <v>1600000</v>
      </c>
      <c r="H193" s="297"/>
      <c r="I193" s="297">
        <v>1200000</v>
      </c>
      <c r="J193" s="316" t="s">
        <v>333</v>
      </c>
      <c r="K193" s="304"/>
      <c r="L193" s="297"/>
      <c r="M193" s="297">
        <v>2670000</v>
      </c>
      <c r="N193" s="297"/>
      <c r="O193" s="297"/>
      <c r="P193" s="313"/>
    </row>
    <row r="194" spans="1:16" ht="12.75">
      <c r="A194" s="301"/>
      <c r="B194" s="300"/>
      <c r="C194" s="300"/>
      <c r="D194" s="296"/>
      <c r="E194" s="297"/>
      <c r="F194" s="297"/>
      <c r="G194" s="297"/>
      <c r="H194" s="297"/>
      <c r="I194" s="297"/>
      <c r="J194" s="315" t="s">
        <v>332</v>
      </c>
      <c r="K194" s="302"/>
      <c r="L194" s="297"/>
      <c r="M194" s="297"/>
      <c r="N194" s="297"/>
      <c r="O194" s="297"/>
      <c r="P194" s="313"/>
    </row>
    <row r="195" spans="1:16" ht="12.75">
      <c r="A195" s="301"/>
      <c r="B195" s="300"/>
      <c r="C195" s="300"/>
      <c r="D195" s="296"/>
      <c r="E195" s="297"/>
      <c r="F195" s="297"/>
      <c r="G195" s="297"/>
      <c r="H195" s="297"/>
      <c r="I195" s="297"/>
      <c r="J195" s="315" t="s">
        <v>331</v>
      </c>
      <c r="K195" s="302"/>
      <c r="L195" s="297"/>
      <c r="M195" s="297"/>
      <c r="N195" s="297"/>
      <c r="O195" s="297"/>
      <c r="P195" s="313"/>
    </row>
    <row r="196" spans="1:16" ht="12.75">
      <c r="A196" s="301"/>
      <c r="B196" s="300"/>
      <c r="C196" s="300"/>
      <c r="D196" s="296"/>
      <c r="E196" s="297"/>
      <c r="F196" s="297"/>
      <c r="G196" s="297"/>
      <c r="H196" s="297"/>
      <c r="I196" s="297"/>
      <c r="J196" s="314" t="s">
        <v>330</v>
      </c>
      <c r="K196" s="298">
        <v>400000</v>
      </c>
      <c r="L196" s="297"/>
      <c r="M196" s="297"/>
      <c r="N196" s="297"/>
      <c r="O196" s="297"/>
      <c r="P196" s="313"/>
    </row>
    <row r="197" spans="1:16" ht="39" customHeight="1">
      <c r="A197" s="291" t="s">
        <v>341</v>
      </c>
      <c r="B197" s="295" t="s">
        <v>340</v>
      </c>
      <c r="C197" s="295"/>
      <c r="D197" s="295"/>
      <c r="E197" s="293">
        <f>SUM(F197,G197,M197,N197)</f>
        <v>5840000</v>
      </c>
      <c r="F197" s="293">
        <f>SUM(F193)</f>
        <v>1570000</v>
      </c>
      <c r="G197" s="293">
        <f>SUM(G193)</f>
        <v>1600000</v>
      </c>
      <c r="H197" s="293"/>
      <c r="I197" s="312">
        <f>SUM(I193)</f>
        <v>1200000</v>
      </c>
      <c r="J197" s="311">
        <f>SUM(K196)</f>
        <v>400000</v>
      </c>
      <c r="K197" s="311"/>
      <c r="L197" s="293"/>
      <c r="M197" s="293">
        <f>SUM(M193)</f>
        <v>2670000</v>
      </c>
      <c r="N197" s="293"/>
      <c r="O197" s="293"/>
      <c r="P197" s="292"/>
    </row>
    <row r="198" spans="1:16" ht="12.75">
      <c r="A198" s="306" t="s">
        <v>339</v>
      </c>
      <c r="B198" s="300">
        <v>900</v>
      </c>
      <c r="C198" s="300">
        <v>90015</v>
      </c>
      <c r="D198" s="296" t="s">
        <v>338</v>
      </c>
      <c r="E198" s="297">
        <f>SUM(F198,G198)</f>
        <v>235000</v>
      </c>
      <c r="F198" s="297">
        <v>15000</v>
      </c>
      <c r="G198" s="297">
        <f>SUM(H198,I198)</f>
        <v>220000</v>
      </c>
      <c r="H198" s="297"/>
      <c r="I198" s="297">
        <v>220000</v>
      </c>
      <c r="J198" s="305" t="s">
        <v>333</v>
      </c>
      <c r="K198" s="304"/>
      <c r="L198" s="297"/>
      <c r="M198" s="297"/>
      <c r="N198" s="297"/>
      <c r="O198" s="297"/>
      <c r="P198" s="296"/>
    </row>
    <row r="199" spans="1:16" ht="12.75">
      <c r="A199" s="301"/>
      <c r="B199" s="300"/>
      <c r="C199" s="300"/>
      <c r="D199" s="296"/>
      <c r="E199" s="297"/>
      <c r="F199" s="297"/>
      <c r="G199" s="297"/>
      <c r="H199" s="297"/>
      <c r="I199" s="297"/>
      <c r="J199" s="303" t="s">
        <v>332</v>
      </c>
      <c r="K199" s="302"/>
      <c r="L199" s="297"/>
      <c r="M199" s="297"/>
      <c r="N199" s="297"/>
      <c r="O199" s="297"/>
      <c r="P199" s="296"/>
    </row>
    <row r="200" spans="1:16" ht="12.75">
      <c r="A200" s="301"/>
      <c r="B200" s="300"/>
      <c r="C200" s="300"/>
      <c r="D200" s="296"/>
      <c r="E200" s="297"/>
      <c r="F200" s="297"/>
      <c r="G200" s="297"/>
      <c r="H200" s="297"/>
      <c r="I200" s="297"/>
      <c r="J200" s="303" t="s">
        <v>331</v>
      </c>
      <c r="K200" s="302"/>
      <c r="L200" s="297"/>
      <c r="M200" s="297"/>
      <c r="N200" s="297"/>
      <c r="O200" s="297"/>
      <c r="P200" s="296"/>
    </row>
    <row r="201" spans="1:16" ht="12.75">
      <c r="A201" s="301"/>
      <c r="B201" s="300"/>
      <c r="C201" s="300"/>
      <c r="D201" s="296"/>
      <c r="E201" s="297"/>
      <c r="F201" s="297"/>
      <c r="G201" s="297"/>
      <c r="H201" s="297"/>
      <c r="I201" s="297"/>
      <c r="J201" s="308" t="s">
        <v>330</v>
      </c>
      <c r="K201" s="307"/>
      <c r="L201" s="297"/>
      <c r="M201" s="297"/>
      <c r="N201" s="297"/>
      <c r="O201" s="297"/>
      <c r="P201" s="296"/>
    </row>
    <row r="202" spans="1:16" ht="12.75">
      <c r="A202" s="306" t="s">
        <v>337</v>
      </c>
      <c r="B202" s="300">
        <v>900</v>
      </c>
      <c r="C202" s="300">
        <v>90015</v>
      </c>
      <c r="D202" s="296" t="s">
        <v>336</v>
      </c>
      <c r="E202" s="297">
        <f>SUM(F202,G202,M202)</f>
        <v>114000</v>
      </c>
      <c r="F202" s="297"/>
      <c r="G202" s="297">
        <v>14000</v>
      </c>
      <c r="H202" s="297"/>
      <c r="I202" s="297">
        <v>14000</v>
      </c>
      <c r="J202" s="310" t="s">
        <v>333</v>
      </c>
      <c r="K202" s="309"/>
      <c r="L202" s="297"/>
      <c r="M202" s="297">
        <v>100000</v>
      </c>
      <c r="N202" s="297"/>
      <c r="O202" s="297"/>
      <c r="P202" s="296"/>
    </row>
    <row r="203" spans="1:16" ht="12.75">
      <c r="A203" s="301"/>
      <c r="B203" s="300"/>
      <c r="C203" s="300"/>
      <c r="D203" s="296"/>
      <c r="E203" s="297"/>
      <c r="F203" s="297"/>
      <c r="G203" s="297"/>
      <c r="H203" s="297"/>
      <c r="I203" s="297"/>
      <c r="J203" s="308" t="s">
        <v>332</v>
      </c>
      <c r="K203" s="307"/>
      <c r="L203" s="297"/>
      <c r="M203" s="297"/>
      <c r="N203" s="297"/>
      <c r="O203" s="297"/>
      <c r="P203" s="296"/>
    </row>
    <row r="204" spans="1:16" ht="12.75">
      <c r="A204" s="301"/>
      <c r="B204" s="300"/>
      <c r="C204" s="300"/>
      <c r="D204" s="296"/>
      <c r="E204" s="297"/>
      <c r="F204" s="297"/>
      <c r="G204" s="297"/>
      <c r="H204" s="297"/>
      <c r="I204" s="297"/>
      <c r="J204" s="308" t="s">
        <v>331</v>
      </c>
      <c r="K204" s="307"/>
      <c r="L204" s="297"/>
      <c r="M204" s="297"/>
      <c r="N204" s="297"/>
      <c r="O204" s="297"/>
      <c r="P204" s="296"/>
    </row>
    <row r="205" spans="1:16" ht="12.75">
      <c r="A205" s="301"/>
      <c r="B205" s="300"/>
      <c r="C205" s="300"/>
      <c r="D205" s="296"/>
      <c r="E205" s="297"/>
      <c r="F205" s="297"/>
      <c r="G205" s="297"/>
      <c r="H205" s="297"/>
      <c r="I205" s="297"/>
      <c r="J205" s="308" t="s">
        <v>330</v>
      </c>
      <c r="K205" s="307"/>
      <c r="L205" s="297"/>
      <c r="M205" s="297"/>
      <c r="N205" s="297"/>
      <c r="O205" s="297"/>
      <c r="P205" s="296"/>
    </row>
    <row r="206" spans="1:16" ht="12.75">
      <c r="A206" s="306" t="s">
        <v>335</v>
      </c>
      <c r="B206" s="300">
        <v>900</v>
      </c>
      <c r="C206" s="300">
        <v>90015</v>
      </c>
      <c r="D206" s="296" t="s">
        <v>334</v>
      </c>
      <c r="E206" s="297">
        <f>SUM(F206,G206,M206)</f>
        <v>113000</v>
      </c>
      <c r="F206" s="297"/>
      <c r="G206" s="297">
        <v>13000</v>
      </c>
      <c r="H206" s="297"/>
      <c r="I206" s="297">
        <v>13000</v>
      </c>
      <c r="J206" s="305" t="s">
        <v>333</v>
      </c>
      <c r="K206" s="304"/>
      <c r="L206" s="297"/>
      <c r="M206" s="297">
        <v>100000</v>
      </c>
      <c r="N206" s="297"/>
      <c r="O206" s="297"/>
      <c r="P206" s="296"/>
    </row>
    <row r="207" spans="1:16" ht="12.75">
      <c r="A207" s="301"/>
      <c r="B207" s="300"/>
      <c r="C207" s="300"/>
      <c r="D207" s="296"/>
      <c r="E207" s="297"/>
      <c r="F207" s="297"/>
      <c r="G207" s="297"/>
      <c r="H207" s="297"/>
      <c r="I207" s="297"/>
      <c r="J207" s="303" t="s">
        <v>332</v>
      </c>
      <c r="K207" s="302"/>
      <c r="L207" s="297"/>
      <c r="M207" s="297"/>
      <c r="N207" s="297"/>
      <c r="O207" s="297"/>
      <c r="P207" s="296"/>
    </row>
    <row r="208" spans="1:16" ht="12.75">
      <c r="A208" s="301"/>
      <c r="B208" s="300"/>
      <c r="C208" s="300"/>
      <c r="D208" s="296"/>
      <c r="E208" s="297"/>
      <c r="F208" s="297"/>
      <c r="G208" s="297"/>
      <c r="H208" s="297"/>
      <c r="I208" s="297"/>
      <c r="J208" s="303" t="s">
        <v>331</v>
      </c>
      <c r="K208" s="302"/>
      <c r="L208" s="297"/>
      <c r="M208" s="297"/>
      <c r="N208" s="297"/>
      <c r="O208" s="297"/>
      <c r="P208" s="296"/>
    </row>
    <row r="209" spans="1:16" ht="12.75">
      <c r="A209" s="301"/>
      <c r="B209" s="300"/>
      <c r="C209" s="300"/>
      <c r="D209" s="296"/>
      <c r="E209" s="297"/>
      <c r="F209" s="297"/>
      <c r="G209" s="297"/>
      <c r="H209" s="297"/>
      <c r="I209" s="297"/>
      <c r="J209" s="299" t="s">
        <v>330</v>
      </c>
      <c r="K209" s="298"/>
      <c r="L209" s="297"/>
      <c r="M209" s="297"/>
      <c r="N209" s="297"/>
      <c r="O209" s="297"/>
      <c r="P209" s="296"/>
    </row>
    <row r="210" spans="1:16" ht="39" customHeight="1">
      <c r="A210" s="291" t="s">
        <v>329</v>
      </c>
      <c r="B210" s="295" t="s">
        <v>328</v>
      </c>
      <c r="C210" s="295"/>
      <c r="D210" s="295"/>
      <c r="E210" s="293">
        <f>SUM(F210,G210,M210)</f>
        <v>447000</v>
      </c>
      <c r="F210" s="293"/>
      <c r="G210" s="293">
        <f>SUM(G198:G209)</f>
        <v>247000</v>
      </c>
      <c r="H210" s="293"/>
      <c r="I210" s="293">
        <f>SUM(I198,I202,I206)</f>
        <v>247000</v>
      </c>
      <c r="J210" s="294"/>
      <c r="K210" s="294"/>
      <c r="L210" s="293"/>
      <c r="M210" s="293">
        <f>SUM(M198,M202,M206)</f>
        <v>200000</v>
      </c>
      <c r="N210" s="293"/>
      <c r="O210" s="293"/>
      <c r="P210" s="292"/>
    </row>
    <row r="211" spans="1:16" ht="39.75" customHeight="1">
      <c r="A211" s="291" t="s">
        <v>327</v>
      </c>
      <c r="B211" s="290" t="s">
        <v>326</v>
      </c>
      <c r="C211" s="290"/>
      <c r="D211" s="290"/>
      <c r="E211" s="287">
        <f>SUM(E17,E114,E119,E192,E197,E210)</f>
        <v>179617100</v>
      </c>
      <c r="F211" s="287">
        <f>SUM(F17,F114,F119,F192,F197,F210)</f>
        <v>26085069</v>
      </c>
      <c r="G211" s="287">
        <f>SUM(G17,G114,G119,G192,G197,G210)</f>
        <v>56389701</v>
      </c>
      <c r="H211" s="287">
        <f>SUM(H17,H210,H119,H197,H192,H114)</f>
        <v>0</v>
      </c>
      <c r="I211" s="289">
        <f>SUM(I17,I210,I119,I197,I192,I114)</f>
        <v>36428597</v>
      </c>
      <c r="J211" s="288">
        <f>SUM(J119,K210,J197,J192,J114)</f>
        <v>19961104</v>
      </c>
      <c r="K211" s="288"/>
      <c r="L211" s="287"/>
      <c r="M211" s="287">
        <f>SUM(M17,M197,M192,M119,M114,M210)</f>
        <v>78517774</v>
      </c>
      <c r="N211" s="287">
        <f>SUM(N197,N192,N119,N114)</f>
        <v>15624556</v>
      </c>
      <c r="O211" s="287">
        <f>SUM(O114,O119,O192,O197,O210)</f>
        <v>3000000</v>
      </c>
      <c r="P211" s="256"/>
    </row>
    <row r="213" spans="2:13" s="251" customFormat="1" ht="12.75">
      <c r="B213" s="251" t="s">
        <v>319</v>
      </c>
      <c r="E213" s="252"/>
      <c r="F213" s="286"/>
      <c r="G213" s="286"/>
      <c r="H213" s="286"/>
      <c r="I213" s="286"/>
      <c r="J213" s="286"/>
      <c r="K213" s="286"/>
      <c r="L213" s="286"/>
      <c r="M213" s="286"/>
    </row>
    <row r="214" spans="2:13" s="251" customFormat="1" ht="12.75">
      <c r="B214" s="251" t="s">
        <v>320</v>
      </c>
      <c r="E214" s="252"/>
      <c r="F214" s="286"/>
      <c r="G214" s="286"/>
      <c r="H214" s="286"/>
      <c r="I214" s="286"/>
      <c r="J214" s="286"/>
      <c r="K214" s="286"/>
      <c r="L214" s="286"/>
      <c r="M214" s="286"/>
    </row>
    <row r="215" spans="2:13" s="251" customFormat="1" ht="12.75">
      <c r="B215" s="251" t="s">
        <v>321</v>
      </c>
      <c r="E215" s="252"/>
      <c r="F215" s="286"/>
      <c r="G215" s="286"/>
      <c r="H215" s="286"/>
      <c r="I215" s="286"/>
      <c r="J215" s="286"/>
      <c r="K215" s="286"/>
      <c r="L215" s="286"/>
      <c r="M215" s="286"/>
    </row>
    <row r="216" spans="2:13" s="251" customFormat="1" ht="12.75">
      <c r="B216" s="251" t="s">
        <v>325</v>
      </c>
      <c r="E216" s="252"/>
      <c r="F216" s="286"/>
      <c r="G216" s="286"/>
      <c r="H216" s="286"/>
      <c r="I216" s="286"/>
      <c r="J216" s="286"/>
      <c r="K216" s="286"/>
      <c r="L216" s="286"/>
      <c r="M216" s="286"/>
    </row>
    <row r="217" spans="2:13" s="251" customFormat="1" ht="12.75">
      <c r="B217" s="251" t="s">
        <v>324</v>
      </c>
      <c r="E217" s="252"/>
      <c r="F217" s="286"/>
      <c r="G217" s="286"/>
      <c r="H217" s="286"/>
      <c r="I217" s="286"/>
      <c r="J217" s="286"/>
      <c r="K217" s="286"/>
      <c r="L217" s="286"/>
      <c r="M217" s="286"/>
    </row>
  </sheetData>
  <sheetProtection/>
  <mergeCells count="705">
    <mergeCell ref="B5:P5"/>
    <mergeCell ref="A7:A11"/>
    <mergeCell ref="B7:B11"/>
    <mergeCell ref="C7:C11"/>
    <mergeCell ref="D7:D11"/>
    <mergeCell ref="E7:E11"/>
    <mergeCell ref="F7:F11"/>
    <mergeCell ref="G7:O7"/>
    <mergeCell ref="P7:P11"/>
    <mergeCell ref="G8:G10"/>
    <mergeCell ref="H8:L8"/>
    <mergeCell ref="M8:M11"/>
    <mergeCell ref="N8:N11"/>
    <mergeCell ref="O8:O10"/>
    <mergeCell ref="H9:H11"/>
    <mergeCell ref="I9:I11"/>
    <mergeCell ref="J9:K11"/>
    <mergeCell ref="L9:L11"/>
    <mergeCell ref="J12:K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L13:L16"/>
    <mergeCell ref="M13:M16"/>
    <mergeCell ref="N13:N16"/>
    <mergeCell ref="O13:O16"/>
    <mergeCell ref="P13:P16"/>
    <mergeCell ref="B17:D17"/>
    <mergeCell ref="J17:K17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L22:L25"/>
    <mergeCell ref="M22:M25"/>
    <mergeCell ref="N22:N25"/>
    <mergeCell ref="O22:O25"/>
    <mergeCell ref="P22:P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L26:L29"/>
    <mergeCell ref="M26:M29"/>
    <mergeCell ref="N26:N29"/>
    <mergeCell ref="O26:O29"/>
    <mergeCell ref="P26:P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L30:L33"/>
    <mergeCell ref="M30:M33"/>
    <mergeCell ref="N30:N33"/>
    <mergeCell ref="O30:O33"/>
    <mergeCell ref="P30:P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L34:L37"/>
    <mergeCell ref="M34:M37"/>
    <mergeCell ref="N34:N37"/>
    <mergeCell ref="O34:O37"/>
    <mergeCell ref="P34:P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L38:L41"/>
    <mergeCell ref="M38:M41"/>
    <mergeCell ref="N38:N41"/>
    <mergeCell ref="O38:O41"/>
    <mergeCell ref="P38:P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L42:L45"/>
    <mergeCell ref="M42:M45"/>
    <mergeCell ref="N42:N45"/>
    <mergeCell ref="O42:O45"/>
    <mergeCell ref="P42:P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M46:M49"/>
    <mergeCell ref="N46:N49"/>
    <mergeCell ref="O46:O49"/>
    <mergeCell ref="P46:P49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L50:L53"/>
    <mergeCell ref="M50:M53"/>
    <mergeCell ref="N50:N53"/>
    <mergeCell ref="O50:O53"/>
    <mergeCell ref="P50:P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L54:L57"/>
    <mergeCell ref="M54:M57"/>
    <mergeCell ref="N54:N57"/>
    <mergeCell ref="O54:O57"/>
    <mergeCell ref="P54:P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L58:L61"/>
    <mergeCell ref="M58:M61"/>
    <mergeCell ref="N58:N61"/>
    <mergeCell ref="O58:O61"/>
    <mergeCell ref="P58:P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L62:L65"/>
    <mergeCell ref="M62:M65"/>
    <mergeCell ref="N62:N65"/>
    <mergeCell ref="O62:O65"/>
    <mergeCell ref="P62:P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L66:L69"/>
    <mergeCell ref="M66:M69"/>
    <mergeCell ref="N66:N69"/>
    <mergeCell ref="O66:O69"/>
    <mergeCell ref="P66:P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L70:L73"/>
    <mergeCell ref="M70:M73"/>
    <mergeCell ref="N70:N73"/>
    <mergeCell ref="O70:O73"/>
    <mergeCell ref="P70:P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L74:L77"/>
    <mergeCell ref="M74:M77"/>
    <mergeCell ref="N74:N77"/>
    <mergeCell ref="O74:O77"/>
    <mergeCell ref="P74:P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L78:L81"/>
    <mergeCell ref="M78:M81"/>
    <mergeCell ref="N78:N81"/>
    <mergeCell ref="O78:O81"/>
    <mergeCell ref="P78:P81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L82:L85"/>
    <mergeCell ref="M82:M85"/>
    <mergeCell ref="N82:N85"/>
    <mergeCell ref="O82:O85"/>
    <mergeCell ref="P82:P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L86:L89"/>
    <mergeCell ref="M86:M89"/>
    <mergeCell ref="N86:N89"/>
    <mergeCell ref="O86:O89"/>
    <mergeCell ref="P86:P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M90:M93"/>
    <mergeCell ref="N90:N93"/>
    <mergeCell ref="O90:O93"/>
    <mergeCell ref="P90:P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L94:L97"/>
    <mergeCell ref="M94:M97"/>
    <mergeCell ref="N94:N97"/>
    <mergeCell ref="O94:O97"/>
    <mergeCell ref="P94:P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L98:L101"/>
    <mergeCell ref="M98:M101"/>
    <mergeCell ref="N98:N101"/>
    <mergeCell ref="O98:O101"/>
    <mergeCell ref="P98:P101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L106:L109"/>
    <mergeCell ref="M106:M109"/>
    <mergeCell ref="N106:N109"/>
    <mergeCell ref="O106:O109"/>
    <mergeCell ref="P106:P109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L110:L113"/>
    <mergeCell ref="M110:M113"/>
    <mergeCell ref="N110:N113"/>
    <mergeCell ref="O110:O113"/>
    <mergeCell ref="P110:P113"/>
    <mergeCell ref="B114:D114"/>
    <mergeCell ref="J114:K114"/>
    <mergeCell ref="A115:A118"/>
    <mergeCell ref="B115:B118"/>
    <mergeCell ref="C115:C118"/>
    <mergeCell ref="D115:D118"/>
    <mergeCell ref="E115:E118"/>
    <mergeCell ref="F115:F118"/>
    <mergeCell ref="G115:G118"/>
    <mergeCell ref="H115:H118"/>
    <mergeCell ref="I115:I118"/>
    <mergeCell ref="L115:L118"/>
    <mergeCell ref="M115:M118"/>
    <mergeCell ref="N115:N118"/>
    <mergeCell ref="O115:O118"/>
    <mergeCell ref="P115:P118"/>
    <mergeCell ref="B119:D119"/>
    <mergeCell ref="J119:K119"/>
    <mergeCell ref="A120:A123"/>
    <mergeCell ref="B120:B123"/>
    <mergeCell ref="C120:C123"/>
    <mergeCell ref="D120:D123"/>
    <mergeCell ref="E120:E123"/>
    <mergeCell ref="F120:F123"/>
    <mergeCell ref="G120:G123"/>
    <mergeCell ref="H120:H123"/>
    <mergeCell ref="I120:I123"/>
    <mergeCell ref="L120:L123"/>
    <mergeCell ref="M120:M123"/>
    <mergeCell ref="N120:N123"/>
    <mergeCell ref="O120:O123"/>
    <mergeCell ref="P120:P123"/>
    <mergeCell ref="A124:A127"/>
    <mergeCell ref="B124:B127"/>
    <mergeCell ref="C124:C127"/>
    <mergeCell ref="D124:D127"/>
    <mergeCell ref="E124:E127"/>
    <mergeCell ref="F124:F127"/>
    <mergeCell ref="G124:G127"/>
    <mergeCell ref="H124:H127"/>
    <mergeCell ref="I124:I127"/>
    <mergeCell ref="L124:L127"/>
    <mergeCell ref="M124:M127"/>
    <mergeCell ref="N124:N127"/>
    <mergeCell ref="O124:O127"/>
    <mergeCell ref="P124:P127"/>
    <mergeCell ref="A128:A131"/>
    <mergeCell ref="B128:B131"/>
    <mergeCell ref="C128:C131"/>
    <mergeCell ref="D128:D131"/>
    <mergeCell ref="E128:E131"/>
    <mergeCell ref="F128:F131"/>
    <mergeCell ref="G128:G131"/>
    <mergeCell ref="H128:H131"/>
    <mergeCell ref="I128:I131"/>
    <mergeCell ref="L128:L131"/>
    <mergeCell ref="M128:M131"/>
    <mergeCell ref="N128:N131"/>
    <mergeCell ref="O128:O131"/>
    <mergeCell ref="P128:P131"/>
    <mergeCell ref="A132:A135"/>
    <mergeCell ref="B132:B135"/>
    <mergeCell ref="C132:C135"/>
    <mergeCell ref="D132:D135"/>
    <mergeCell ref="E132:E135"/>
    <mergeCell ref="F132:F135"/>
    <mergeCell ref="G132:G135"/>
    <mergeCell ref="H132:H135"/>
    <mergeCell ref="I132:I135"/>
    <mergeCell ref="L132:L135"/>
    <mergeCell ref="M132:M135"/>
    <mergeCell ref="N132:N135"/>
    <mergeCell ref="O132:O135"/>
    <mergeCell ref="P132:P135"/>
    <mergeCell ref="A136:A139"/>
    <mergeCell ref="B136:B139"/>
    <mergeCell ref="C136:C139"/>
    <mergeCell ref="D136:D139"/>
    <mergeCell ref="E136:E139"/>
    <mergeCell ref="F136:F139"/>
    <mergeCell ref="G136:G139"/>
    <mergeCell ref="H136:H139"/>
    <mergeCell ref="I136:I139"/>
    <mergeCell ref="L136:L139"/>
    <mergeCell ref="M136:M139"/>
    <mergeCell ref="N136:N139"/>
    <mergeCell ref="O136:O139"/>
    <mergeCell ref="P136:P139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I143"/>
    <mergeCell ref="L140:L143"/>
    <mergeCell ref="M140:M143"/>
    <mergeCell ref="N140:N143"/>
    <mergeCell ref="O140:O143"/>
    <mergeCell ref="P140:P143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I144:I147"/>
    <mergeCell ref="L144:L147"/>
    <mergeCell ref="M144:M147"/>
    <mergeCell ref="N144:N147"/>
    <mergeCell ref="O144:O147"/>
    <mergeCell ref="P144:P147"/>
    <mergeCell ref="A148:A151"/>
    <mergeCell ref="B148:B151"/>
    <mergeCell ref="C148:C151"/>
    <mergeCell ref="D148:D151"/>
    <mergeCell ref="E148:E151"/>
    <mergeCell ref="F148:F151"/>
    <mergeCell ref="G148:G151"/>
    <mergeCell ref="H148:H151"/>
    <mergeCell ref="I148:I151"/>
    <mergeCell ref="L148:L151"/>
    <mergeCell ref="M148:M151"/>
    <mergeCell ref="N148:N151"/>
    <mergeCell ref="O148:O151"/>
    <mergeCell ref="P148:P151"/>
    <mergeCell ref="A152:A155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L152:L155"/>
    <mergeCell ref="M152:M155"/>
    <mergeCell ref="N152:N155"/>
    <mergeCell ref="O152:O155"/>
    <mergeCell ref="P152:P155"/>
    <mergeCell ref="A156:A159"/>
    <mergeCell ref="B156:B159"/>
    <mergeCell ref="C156:C159"/>
    <mergeCell ref="D156:D159"/>
    <mergeCell ref="E156:E159"/>
    <mergeCell ref="F156:F159"/>
    <mergeCell ref="G156:G159"/>
    <mergeCell ref="H156:H159"/>
    <mergeCell ref="I156:I159"/>
    <mergeCell ref="L156:L159"/>
    <mergeCell ref="M156:M159"/>
    <mergeCell ref="N156:N159"/>
    <mergeCell ref="O156:O159"/>
    <mergeCell ref="P156:P159"/>
    <mergeCell ref="A160:A163"/>
    <mergeCell ref="B160:B163"/>
    <mergeCell ref="C160:C163"/>
    <mergeCell ref="D160:D163"/>
    <mergeCell ref="E160:E163"/>
    <mergeCell ref="F160:F163"/>
    <mergeCell ref="G160:G163"/>
    <mergeCell ref="H160:H163"/>
    <mergeCell ref="I160:I163"/>
    <mergeCell ref="L160:L163"/>
    <mergeCell ref="M160:M163"/>
    <mergeCell ref="N160:N163"/>
    <mergeCell ref="O160:O163"/>
    <mergeCell ref="P160:P163"/>
    <mergeCell ref="A164:A167"/>
    <mergeCell ref="B164:B167"/>
    <mergeCell ref="C164:C167"/>
    <mergeCell ref="D164:D167"/>
    <mergeCell ref="E164:E167"/>
    <mergeCell ref="F164:F167"/>
    <mergeCell ref="G164:G167"/>
    <mergeCell ref="H164:H167"/>
    <mergeCell ref="I164:I167"/>
    <mergeCell ref="L164:L167"/>
    <mergeCell ref="M164:M167"/>
    <mergeCell ref="N164:N167"/>
    <mergeCell ref="O164:O167"/>
    <mergeCell ref="P164:P167"/>
    <mergeCell ref="A168:A171"/>
    <mergeCell ref="B168:B171"/>
    <mergeCell ref="C168:C171"/>
    <mergeCell ref="D168:D171"/>
    <mergeCell ref="E168:E171"/>
    <mergeCell ref="F168:F171"/>
    <mergeCell ref="G168:G171"/>
    <mergeCell ref="H168:H171"/>
    <mergeCell ref="I168:I171"/>
    <mergeCell ref="L168:L171"/>
    <mergeCell ref="M168:M171"/>
    <mergeCell ref="N168:N171"/>
    <mergeCell ref="O168:O171"/>
    <mergeCell ref="P168:P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L172:L175"/>
    <mergeCell ref="M172:M175"/>
    <mergeCell ref="N172:N175"/>
    <mergeCell ref="O172:O175"/>
    <mergeCell ref="P172:P175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I179"/>
    <mergeCell ref="L176:L179"/>
    <mergeCell ref="M176:M179"/>
    <mergeCell ref="N176:N179"/>
    <mergeCell ref="O176:O179"/>
    <mergeCell ref="P176:P179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L180:L183"/>
    <mergeCell ref="M180:M183"/>
    <mergeCell ref="N180:N183"/>
    <mergeCell ref="O180:O183"/>
    <mergeCell ref="P180:P183"/>
    <mergeCell ref="A184:A187"/>
    <mergeCell ref="B184:B187"/>
    <mergeCell ref="C184:C187"/>
    <mergeCell ref="D184:D187"/>
    <mergeCell ref="E184:E187"/>
    <mergeCell ref="F184:F187"/>
    <mergeCell ref="G184:G187"/>
    <mergeCell ref="H184:H187"/>
    <mergeCell ref="I184:I187"/>
    <mergeCell ref="L184:L187"/>
    <mergeCell ref="M184:M187"/>
    <mergeCell ref="N184:N187"/>
    <mergeCell ref="O184:O187"/>
    <mergeCell ref="P184:P187"/>
    <mergeCell ref="A188:A191"/>
    <mergeCell ref="B188:B191"/>
    <mergeCell ref="C188:C191"/>
    <mergeCell ref="D188:D191"/>
    <mergeCell ref="E188:E191"/>
    <mergeCell ref="F188:F191"/>
    <mergeCell ref="G188:G191"/>
    <mergeCell ref="H188:H191"/>
    <mergeCell ref="I188:I191"/>
    <mergeCell ref="L188:L191"/>
    <mergeCell ref="M188:M191"/>
    <mergeCell ref="N188:N191"/>
    <mergeCell ref="O188:O191"/>
    <mergeCell ref="P188:P191"/>
    <mergeCell ref="B192:D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B197:D197"/>
    <mergeCell ref="J197:K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L198:L201"/>
    <mergeCell ref="M198:M201"/>
    <mergeCell ref="N198:N201"/>
    <mergeCell ref="O198:O201"/>
    <mergeCell ref="P198:P201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I202:I205"/>
    <mergeCell ref="L202:L205"/>
    <mergeCell ref="M202:M205"/>
    <mergeCell ref="N202:N205"/>
    <mergeCell ref="A206:A209"/>
    <mergeCell ref="B206:B209"/>
    <mergeCell ref="C206:C209"/>
    <mergeCell ref="D206:D209"/>
    <mergeCell ref="E206:E209"/>
    <mergeCell ref="F206:F209"/>
    <mergeCell ref="M206:M209"/>
    <mergeCell ref="N206:N209"/>
    <mergeCell ref="O206:O209"/>
    <mergeCell ref="P206:P209"/>
    <mergeCell ref="O202:O205"/>
    <mergeCell ref="P202:P205"/>
    <mergeCell ref="B210:D210"/>
    <mergeCell ref="J210:K210"/>
    <mergeCell ref="B211:D211"/>
    <mergeCell ref="J211:K211"/>
    <mergeCell ref="I206:I209"/>
    <mergeCell ref="L206:L209"/>
    <mergeCell ref="G206:G209"/>
    <mergeCell ref="H206:H209"/>
    <mergeCell ref="A102:A105"/>
    <mergeCell ref="B102:B105"/>
    <mergeCell ref="C102:C105"/>
    <mergeCell ref="D102:D105"/>
    <mergeCell ref="E102:E105"/>
    <mergeCell ref="F102:F105"/>
    <mergeCell ref="M102:M105"/>
    <mergeCell ref="N102:N105"/>
    <mergeCell ref="O102:O105"/>
    <mergeCell ref="P102:P105"/>
    <mergeCell ref="G102:G105"/>
    <mergeCell ref="H102:H105"/>
    <mergeCell ref="I102:I105"/>
    <mergeCell ref="L102:L10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9"/>
  <sheetViews>
    <sheetView zoomScale="79" zoomScaleNormal="79" zoomScalePageLayoutView="0" workbookViewId="0" topLeftCell="A1">
      <selection activeCell="A1" sqref="A1:J49"/>
    </sheetView>
  </sheetViews>
  <sheetFormatPr defaultColWidth="8.75390625" defaultRowHeight="12.75"/>
  <cols>
    <col min="1" max="1" width="5.25390625" style="251" customWidth="1"/>
    <col min="2" max="2" width="6.375" style="251" customWidth="1"/>
    <col min="3" max="3" width="7.25390625" style="251" customWidth="1"/>
    <col min="4" max="4" width="36.625" style="252" customWidth="1"/>
    <col min="5" max="5" width="16.375" style="251" customWidth="1"/>
    <col min="6" max="6" width="14.875" style="251" customWidth="1"/>
    <col min="7" max="7" width="16.75390625" style="251" customWidth="1"/>
    <col min="8" max="8" width="13.625" style="251" customWidth="1"/>
    <col min="9" max="9" width="13.00390625" style="251" customWidth="1"/>
    <col min="10" max="10" width="19.375" style="251" customWidth="1"/>
    <col min="11" max="255" width="8.75390625" style="251" customWidth="1"/>
    <col min="256" max="16384" width="8.75390625" style="250" customWidth="1"/>
  </cols>
  <sheetData>
    <row r="1" spans="1:255" ht="12.75">
      <c r="A1" s="282"/>
      <c r="B1" s="282"/>
      <c r="C1" s="282"/>
      <c r="D1" s="282"/>
      <c r="E1" s="282"/>
      <c r="F1" s="282"/>
      <c r="G1" s="282"/>
      <c r="H1" s="282"/>
      <c r="I1" s="283" t="s">
        <v>247</v>
      </c>
      <c r="J1" s="282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  <c r="IM1" s="281"/>
      <c r="IN1" s="281"/>
      <c r="IO1" s="281"/>
      <c r="IP1" s="281"/>
      <c r="IQ1" s="281"/>
      <c r="IR1" s="281"/>
      <c r="IS1" s="281"/>
      <c r="IT1" s="281"/>
      <c r="IU1" s="281"/>
    </row>
    <row r="2" spans="1:255" ht="12.75">
      <c r="A2" s="282"/>
      <c r="B2" s="282"/>
      <c r="C2" s="282"/>
      <c r="D2" s="282"/>
      <c r="E2" s="282"/>
      <c r="F2" s="282"/>
      <c r="G2" s="282"/>
      <c r="H2" s="282"/>
      <c r="I2" s="283" t="s">
        <v>248</v>
      </c>
      <c r="J2" s="282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</row>
    <row r="3" spans="1:255" ht="12.75">
      <c r="A3" s="282"/>
      <c r="B3" s="282"/>
      <c r="C3" s="282"/>
      <c r="D3" s="282"/>
      <c r="E3" s="282"/>
      <c r="F3" s="282"/>
      <c r="G3" s="282"/>
      <c r="H3" s="282"/>
      <c r="I3" s="284" t="s">
        <v>249</v>
      </c>
      <c r="J3" s="282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/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  <c r="HT3" s="281"/>
      <c r="HU3" s="281"/>
      <c r="HV3" s="281"/>
      <c r="HW3" s="281"/>
      <c r="HX3" s="281"/>
      <c r="HY3" s="281"/>
      <c r="HZ3" s="281"/>
      <c r="IA3" s="281"/>
      <c r="IB3" s="281"/>
      <c r="IC3" s="281"/>
      <c r="ID3" s="281"/>
      <c r="IE3" s="281"/>
      <c r="IF3" s="281"/>
      <c r="IG3" s="281"/>
      <c r="IH3" s="281"/>
      <c r="II3" s="281"/>
      <c r="IJ3" s="281"/>
      <c r="IK3" s="281"/>
      <c r="IL3" s="281"/>
      <c r="IM3" s="281"/>
      <c r="IN3" s="281"/>
      <c r="IO3" s="281"/>
      <c r="IP3" s="281"/>
      <c r="IQ3" s="281"/>
      <c r="IR3" s="281"/>
      <c r="IS3" s="281"/>
      <c r="IT3" s="281"/>
      <c r="IU3" s="281"/>
    </row>
    <row r="4" spans="1:255" ht="12.75">
      <c r="A4" s="282"/>
      <c r="B4" s="282"/>
      <c r="C4" s="282"/>
      <c r="D4" s="282"/>
      <c r="E4" s="282"/>
      <c r="F4" s="282"/>
      <c r="G4" s="282"/>
      <c r="H4" s="282"/>
      <c r="I4" s="283" t="s">
        <v>250</v>
      </c>
      <c r="J4" s="282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1"/>
      <c r="IH4" s="281"/>
      <c r="II4" s="281"/>
      <c r="IJ4" s="281"/>
      <c r="IK4" s="281"/>
      <c r="IL4" s="281"/>
      <c r="IM4" s="281"/>
      <c r="IN4" s="281"/>
      <c r="IO4" s="281"/>
      <c r="IP4" s="281"/>
      <c r="IQ4" s="281"/>
      <c r="IR4" s="281"/>
      <c r="IS4" s="281"/>
      <c r="IT4" s="281"/>
      <c r="IU4" s="281"/>
    </row>
    <row r="5" spans="1:10" ht="18">
      <c r="A5" s="280" t="s">
        <v>251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0.5" customHeight="1">
      <c r="A6" s="279"/>
      <c r="B6" s="279"/>
      <c r="C6" s="279"/>
      <c r="D6" s="279"/>
      <c r="E6" s="279"/>
      <c r="F6" s="279"/>
      <c r="G6" s="279"/>
      <c r="H6" s="279"/>
      <c r="I6" s="279"/>
      <c r="J6" s="278" t="s">
        <v>11</v>
      </c>
    </row>
    <row r="7" spans="1:10" ht="19.5" customHeight="1">
      <c r="A7" s="277" t="s">
        <v>14</v>
      </c>
      <c r="B7" s="277" t="s">
        <v>1</v>
      </c>
      <c r="C7" s="277" t="s">
        <v>252</v>
      </c>
      <c r="D7" s="276" t="s">
        <v>253</v>
      </c>
      <c r="E7" s="276" t="s">
        <v>254</v>
      </c>
      <c r="F7" s="276"/>
      <c r="G7" s="276"/>
      <c r="H7" s="276"/>
      <c r="I7" s="276"/>
      <c r="J7" s="276" t="s">
        <v>255</v>
      </c>
    </row>
    <row r="8" spans="1:10" ht="19.5" customHeight="1">
      <c r="A8" s="277"/>
      <c r="B8" s="277"/>
      <c r="C8" s="277"/>
      <c r="D8" s="276"/>
      <c r="E8" s="276" t="s">
        <v>256</v>
      </c>
      <c r="F8" s="276" t="s">
        <v>257</v>
      </c>
      <c r="G8" s="276"/>
      <c r="H8" s="276"/>
      <c r="I8" s="276"/>
      <c r="J8" s="276"/>
    </row>
    <row r="9" spans="1:10" ht="29.25" customHeight="1">
      <c r="A9" s="277"/>
      <c r="B9" s="277"/>
      <c r="C9" s="277"/>
      <c r="D9" s="276"/>
      <c r="E9" s="276"/>
      <c r="F9" s="276" t="s">
        <v>258</v>
      </c>
      <c r="G9" s="276" t="s">
        <v>259</v>
      </c>
      <c r="H9" s="276" t="s">
        <v>260</v>
      </c>
      <c r="I9" s="276" t="s">
        <v>261</v>
      </c>
      <c r="J9" s="276"/>
    </row>
    <row r="10" spans="1:10" ht="19.5" customHeight="1">
      <c r="A10" s="277"/>
      <c r="B10" s="277"/>
      <c r="C10" s="277"/>
      <c r="D10" s="276"/>
      <c r="E10" s="276"/>
      <c r="F10" s="276"/>
      <c r="G10" s="276"/>
      <c r="H10" s="276"/>
      <c r="I10" s="276"/>
      <c r="J10" s="276"/>
    </row>
    <row r="11" spans="1:10" ht="19.5" customHeight="1">
      <c r="A11" s="277"/>
      <c r="B11" s="277"/>
      <c r="C11" s="277"/>
      <c r="D11" s="276"/>
      <c r="E11" s="276"/>
      <c r="F11" s="276"/>
      <c r="G11" s="276"/>
      <c r="H11" s="276"/>
      <c r="I11" s="276"/>
      <c r="J11" s="276"/>
    </row>
    <row r="12" spans="1:10" ht="7.5" customHeight="1">
      <c r="A12" s="274">
        <v>1</v>
      </c>
      <c r="B12" s="274">
        <v>2</v>
      </c>
      <c r="C12" s="274">
        <v>3</v>
      </c>
      <c r="D12" s="275">
        <v>4</v>
      </c>
      <c r="E12" s="274">
        <v>6</v>
      </c>
      <c r="F12" s="274">
        <v>7</v>
      </c>
      <c r="G12" s="274">
        <v>8</v>
      </c>
      <c r="H12" s="274">
        <v>9</v>
      </c>
      <c r="I12" s="274">
        <v>10</v>
      </c>
      <c r="J12" s="274">
        <v>11</v>
      </c>
    </row>
    <row r="13" spans="1:10" ht="191.25">
      <c r="A13" s="263" t="s">
        <v>6</v>
      </c>
      <c r="B13" s="258">
        <v>600</v>
      </c>
      <c r="C13" s="258">
        <v>60016</v>
      </c>
      <c r="D13" s="259" t="s">
        <v>262</v>
      </c>
      <c r="E13" s="262">
        <v>160000</v>
      </c>
      <c r="F13" s="268">
        <v>160000</v>
      </c>
      <c r="G13" s="262"/>
      <c r="H13" s="259" t="s">
        <v>263</v>
      </c>
      <c r="I13" s="258"/>
      <c r="J13" s="273" t="s">
        <v>264</v>
      </c>
    </row>
    <row r="14" spans="1:10" ht="48.75" customHeight="1">
      <c r="A14" s="263" t="s">
        <v>7</v>
      </c>
      <c r="B14" s="258">
        <v>600</v>
      </c>
      <c r="C14" s="258">
        <v>60016</v>
      </c>
      <c r="D14" s="259" t="s">
        <v>265</v>
      </c>
      <c r="E14" s="262">
        <f>SUM(F14,G14)</f>
        <v>464975</v>
      </c>
      <c r="F14" s="268">
        <v>464975</v>
      </c>
      <c r="G14" s="262"/>
      <c r="H14" s="259" t="s">
        <v>266</v>
      </c>
      <c r="I14" s="258"/>
      <c r="J14" s="273"/>
    </row>
    <row r="15" spans="1:10" ht="48.75" customHeight="1">
      <c r="A15" s="263" t="s">
        <v>8</v>
      </c>
      <c r="B15" s="258">
        <v>600</v>
      </c>
      <c r="C15" s="258">
        <v>60016</v>
      </c>
      <c r="D15" s="259" t="s">
        <v>267</v>
      </c>
      <c r="E15" s="262">
        <v>575000</v>
      </c>
      <c r="F15" s="268">
        <v>575000</v>
      </c>
      <c r="G15" s="262"/>
      <c r="H15" s="259" t="s">
        <v>266</v>
      </c>
      <c r="I15" s="258"/>
      <c r="J15" s="273" t="s">
        <v>264</v>
      </c>
    </row>
    <row r="16" spans="1:10" ht="48.75" customHeight="1">
      <c r="A16" s="263" t="s">
        <v>0</v>
      </c>
      <c r="B16" s="258">
        <v>600</v>
      </c>
      <c r="C16" s="258">
        <v>60016</v>
      </c>
      <c r="D16" s="259" t="s">
        <v>268</v>
      </c>
      <c r="E16" s="262">
        <v>270000</v>
      </c>
      <c r="F16" s="262">
        <v>270000</v>
      </c>
      <c r="G16" s="250"/>
      <c r="H16" s="259" t="s">
        <v>266</v>
      </c>
      <c r="I16" s="258"/>
      <c r="J16" s="258"/>
    </row>
    <row r="17" spans="1:10" s="250" customFormat="1" ht="51" customHeight="1">
      <c r="A17" s="263" t="s">
        <v>69</v>
      </c>
      <c r="B17" s="258">
        <v>600</v>
      </c>
      <c r="C17" s="258">
        <v>60016</v>
      </c>
      <c r="D17" s="272" t="s">
        <v>269</v>
      </c>
      <c r="E17" s="262">
        <v>200000</v>
      </c>
      <c r="F17" s="262">
        <v>200000</v>
      </c>
      <c r="G17" s="258"/>
      <c r="H17" s="259" t="s">
        <v>266</v>
      </c>
      <c r="I17" s="258"/>
      <c r="J17" s="258"/>
    </row>
    <row r="18" spans="1:10" s="250" customFormat="1" ht="51" customHeight="1">
      <c r="A18" s="263" t="s">
        <v>72</v>
      </c>
      <c r="B18" s="258">
        <v>600</v>
      </c>
      <c r="C18" s="258">
        <v>60016</v>
      </c>
      <c r="D18" s="259" t="s">
        <v>270</v>
      </c>
      <c r="E18" s="262">
        <v>603900</v>
      </c>
      <c r="F18" s="262"/>
      <c r="G18" s="262">
        <v>603900</v>
      </c>
      <c r="H18" s="259" t="s">
        <v>266</v>
      </c>
      <c r="I18" s="258"/>
      <c r="J18" s="258"/>
    </row>
    <row r="19" spans="1:10" s="250" customFormat="1" ht="51" customHeight="1">
      <c r="A19" s="263" t="s">
        <v>75</v>
      </c>
      <c r="B19" s="258">
        <v>600</v>
      </c>
      <c r="C19" s="258">
        <v>60016</v>
      </c>
      <c r="D19" s="259" t="s">
        <v>271</v>
      </c>
      <c r="E19" s="262">
        <v>750000</v>
      </c>
      <c r="F19" s="264"/>
      <c r="G19" s="262">
        <v>750000</v>
      </c>
      <c r="H19" s="259" t="s">
        <v>266</v>
      </c>
      <c r="I19" s="258"/>
      <c r="J19" s="258"/>
    </row>
    <row r="20" spans="1:10" s="250" customFormat="1" ht="51" customHeight="1">
      <c r="A20" s="263" t="s">
        <v>78</v>
      </c>
      <c r="B20" s="258">
        <v>600</v>
      </c>
      <c r="C20" s="258">
        <v>60016</v>
      </c>
      <c r="D20" s="259" t="s">
        <v>272</v>
      </c>
      <c r="E20" s="262">
        <v>500000</v>
      </c>
      <c r="F20" s="264"/>
      <c r="G20" s="262">
        <v>500000</v>
      </c>
      <c r="H20" s="259" t="s">
        <v>266</v>
      </c>
      <c r="I20" s="258"/>
      <c r="J20" s="258"/>
    </row>
    <row r="21" spans="1:10" s="250" customFormat="1" ht="51" customHeight="1">
      <c r="A21" s="263" t="s">
        <v>81</v>
      </c>
      <c r="B21" s="258">
        <v>700</v>
      </c>
      <c r="C21" s="258">
        <v>70004</v>
      </c>
      <c r="D21" s="259" t="s">
        <v>273</v>
      </c>
      <c r="E21" s="262">
        <f>SUM(F21,H21)</f>
        <v>13600</v>
      </c>
      <c r="F21" s="262">
        <v>13600</v>
      </c>
      <c r="G21" s="264"/>
      <c r="H21" s="259" t="s">
        <v>266</v>
      </c>
      <c r="I21" s="258"/>
      <c r="J21" s="258"/>
    </row>
    <row r="22" spans="1:10" s="250" customFormat="1" ht="51" customHeight="1">
      <c r="A22" s="263" t="s">
        <v>274</v>
      </c>
      <c r="B22" s="258">
        <v>700</v>
      </c>
      <c r="C22" s="258">
        <v>70005</v>
      </c>
      <c r="D22" s="259" t="s">
        <v>275</v>
      </c>
      <c r="E22" s="262">
        <v>500000</v>
      </c>
      <c r="F22" s="262">
        <v>500000</v>
      </c>
      <c r="G22" s="264"/>
      <c r="H22" s="259" t="s">
        <v>266</v>
      </c>
      <c r="I22" s="258"/>
      <c r="J22" s="258"/>
    </row>
    <row r="23" spans="1:10" s="250" customFormat="1" ht="51" customHeight="1">
      <c r="A23" s="263" t="s">
        <v>276</v>
      </c>
      <c r="B23" s="258">
        <v>700</v>
      </c>
      <c r="C23" s="258">
        <v>70095</v>
      </c>
      <c r="D23" s="259" t="s">
        <v>277</v>
      </c>
      <c r="E23" s="262">
        <v>100000</v>
      </c>
      <c r="F23" s="262">
        <v>100000</v>
      </c>
      <c r="G23" s="264"/>
      <c r="H23" s="259" t="s">
        <v>266</v>
      </c>
      <c r="I23" s="258"/>
      <c r="J23" s="258"/>
    </row>
    <row r="24" spans="1:10" s="250" customFormat="1" ht="51" customHeight="1">
      <c r="A24" s="263" t="s">
        <v>278</v>
      </c>
      <c r="B24" s="258">
        <v>750</v>
      </c>
      <c r="C24" s="258">
        <v>75023</v>
      </c>
      <c r="D24" s="259" t="s">
        <v>279</v>
      </c>
      <c r="E24" s="262">
        <f>SUM(F24,H24)</f>
        <v>200000</v>
      </c>
      <c r="F24" s="262">
        <v>200000</v>
      </c>
      <c r="G24" s="264"/>
      <c r="H24" s="259" t="s">
        <v>280</v>
      </c>
      <c r="I24" s="258"/>
      <c r="J24" s="258"/>
    </row>
    <row r="25" spans="1:10" s="250" customFormat="1" ht="51" customHeight="1">
      <c r="A25" s="263" t="s">
        <v>281</v>
      </c>
      <c r="B25" s="258">
        <v>754</v>
      </c>
      <c r="C25" s="258">
        <v>75411</v>
      </c>
      <c r="D25" s="259" t="s">
        <v>277</v>
      </c>
      <c r="E25" s="262">
        <f>SUM(F25,G25)</f>
        <v>30000</v>
      </c>
      <c r="F25" s="262">
        <v>30000</v>
      </c>
      <c r="G25" s="271"/>
      <c r="H25" s="259" t="s">
        <v>280</v>
      </c>
      <c r="I25" s="258"/>
      <c r="J25" s="258"/>
    </row>
    <row r="26" spans="1:10" s="250" customFormat="1" ht="51" customHeight="1">
      <c r="A26" s="263" t="s">
        <v>282</v>
      </c>
      <c r="B26" s="258">
        <v>801</v>
      </c>
      <c r="C26" s="258">
        <v>80101</v>
      </c>
      <c r="D26" s="259" t="s">
        <v>279</v>
      </c>
      <c r="E26" s="262">
        <f>SUM(F26,H26)</f>
        <v>7000</v>
      </c>
      <c r="F26" s="270">
        <v>7000</v>
      </c>
      <c r="G26" s="264"/>
      <c r="H26" s="259" t="s">
        <v>266</v>
      </c>
      <c r="I26" s="258"/>
      <c r="J26" s="258"/>
    </row>
    <row r="27" spans="1:10" s="250" customFormat="1" ht="51" customHeight="1">
      <c r="A27" s="263" t="s">
        <v>283</v>
      </c>
      <c r="B27" s="258">
        <v>851</v>
      </c>
      <c r="C27" s="258">
        <v>85121</v>
      </c>
      <c r="D27" s="259" t="s">
        <v>284</v>
      </c>
      <c r="E27" s="262">
        <v>50000</v>
      </c>
      <c r="F27" s="270">
        <v>50000</v>
      </c>
      <c r="G27" s="264"/>
      <c r="H27" s="259" t="s">
        <v>266</v>
      </c>
      <c r="I27" s="258"/>
      <c r="J27" s="258"/>
    </row>
    <row r="28" spans="1:10" s="250" customFormat="1" ht="51" customHeight="1">
      <c r="A28" s="263" t="s">
        <v>285</v>
      </c>
      <c r="B28" s="258">
        <v>851</v>
      </c>
      <c r="C28" s="258">
        <v>85148</v>
      </c>
      <c r="D28" s="259" t="s">
        <v>286</v>
      </c>
      <c r="E28" s="262">
        <v>50000</v>
      </c>
      <c r="F28" s="270">
        <v>50000</v>
      </c>
      <c r="G28" s="264"/>
      <c r="H28" s="259" t="s">
        <v>266</v>
      </c>
      <c r="I28" s="258"/>
      <c r="J28" s="258"/>
    </row>
    <row r="29" spans="1:10" s="250" customFormat="1" ht="51" customHeight="1">
      <c r="A29" s="263" t="s">
        <v>287</v>
      </c>
      <c r="B29" s="258">
        <v>900</v>
      </c>
      <c r="C29" s="258">
        <v>90004</v>
      </c>
      <c r="D29" s="259" t="s">
        <v>288</v>
      </c>
      <c r="E29" s="262">
        <v>20000</v>
      </c>
      <c r="F29" s="270">
        <v>20000</v>
      </c>
      <c r="G29" s="264"/>
      <c r="H29" s="259" t="s">
        <v>266</v>
      </c>
      <c r="I29" s="258"/>
      <c r="J29" s="258"/>
    </row>
    <row r="30" spans="1:10" s="250" customFormat="1" ht="51" customHeight="1">
      <c r="A30" s="263" t="s">
        <v>289</v>
      </c>
      <c r="B30" s="258">
        <v>900</v>
      </c>
      <c r="C30" s="258">
        <v>90015</v>
      </c>
      <c r="D30" s="259" t="s">
        <v>290</v>
      </c>
      <c r="E30" s="262">
        <v>85000</v>
      </c>
      <c r="F30" s="265">
        <v>85000</v>
      </c>
      <c r="G30" s="264"/>
      <c r="H30" s="259" t="s">
        <v>266</v>
      </c>
      <c r="I30" s="258"/>
      <c r="J30" s="258"/>
    </row>
    <row r="31" spans="1:10" s="250" customFormat="1" ht="51" customHeight="1">
      <c r="A31" s="263" t="s">
        <v>291</v>
      </c>
      <c r="B31" s="258">
        <v>900</v>
      </c>
      <c r="C31" s="258">
        <v>90015</v>
      </c>
      <c r="D31" s="259" t="s">
        <v>292</v>
      </c>
      <c r="E31" s="262">
        <v>25000</v>
      </c>
      <c r="F31" s="268">
        <v>25000</v>
      </c>
      <c r="G31" s="264"/>
      <c r="H31" s="259" t="s">
        <v>266</v>
      </c>
      <c r="I31" s="258"/>
      <c r="J31" s="258"/>
    </row>
    <row r="32" spans="1:10" s="250" customFormat="1" ht="51" customHeight="1">
      <c r="A32" s="263" t="s">
        <v>293</v>
      </c>
      <c r="B32" s="258">
        <v>900</v>
      </c>
      <c r="C32" s="258">
        <v>90015</v>
      </c>
      <c r="D32" s="259" t="s">
        <v>294</v>
      </c>
      <c r="E32" s="262">
        <v>33000</v>
      </c>
      <c r="F32" s="269">
        <v>33000</v>
      </c>
      <c r="G32" s="264"/>
      <c r="H32" s="259" t="s">
        <v>266</v>
      </c>
      <c r="I32" s="258"/>
      <c r="J32" s="258"/>
    </row>
    <row r="33" spans="1:10" ht="51" customHeight="1">
      <c r="A33" s="263" t="s">
        <v>295</v>
      </c>
      <c r="B33" s="258">
        <v>900</v>
      </c>
      <c r="C33" s="258">
        <v>90015</v>
      </c>
      <c r="D33" s="259" t="s">
        <v>296</v>
      </c>
      <c r="E33" s="262">
        <v>60000</v>
      </c>
      <c r="F33" s="262">
        <v>60000</v>
      </c>
      <c r="G33" s="269"/>
      <c r="H33" s="259" t="s">
        <v>280</v>
      </c>
      <c r="I33" s="258"/>
      <c r="J33" s="258"/>
    </row>
    <row r="34" spans="1:10" ht="51" customHeight="1">
      <c r="A34" s="263" t="s">
        <v>297</v>
      </c>
      <c r="B34" s="258">
        <v>900</v>
      </c>
      <c r="C34" s="258">
        <v>90015</v>
      </c>
      <c r="D34" s="259" t="s">
        <v>298</v>
      </c>
      <c r="E34" s="262">
        <v>60000</v>
      </c>
      <c r="F34" s="268">
        <v>60000</v>
      </c>
      <c r="G34" s="262"/>
      <c r="H34" s="259" t="s">
        <v>266</v>
      </c>
      <c r="I34" s="258"/>
      <c r="J34" s="258"/>
    </row>
    <row r="35" spans="1:10" ht="51" customHeight="1">
      <c r="A35" s="263" t="s">
        <v>299</v>
      </c>
      <c r="B35" s="258">
        <v>900</v>
      </c>
      <c r="C35" s="258">
        <v>90015</v>
      </c>
      <c r="D35" s="259" t="s">
        <v>300</v>
      </c>
      <c r="E35" s="262">
        <v>25000</v>
      </c>
      <c r="F35" s="267">
        <v>25000</v>
      </c>
      <c r="G35" s="264"/>
      <c r="H35" s="259" t="s">
        <v>266</v>
      </c>
      <c r="I35" s="258"/>
      <c r="J35" s="258"/>
    </row>
    <row r="36" spans="1:10" ht="51" customHeight="1">
      <c r="A36" s="263" t="s">
        <v>301</v>
      </c>
      <c r="B36" s="258">
        <v>900</v>
      </c>
      <c r="C36" s="258">
        <v>90015</v>
      </c>
      <c r="D36" s="259" t="s">
        <v>302</v>
      </c>
      <c r="E36" s="262">
        <v>30000</v>
      </c>
      <c r="F36" s="267">
        <v>30000</v>
      </c>
      <c r="G36" s="264"/>
      <c r="H36" s="259" t="s">
        <v>266</v>
      </c>
      <c r="I36" s="258"/>
      <c r="J36" s="258"/>
    </row>
    <row r="37" spans="1:10" ht="51" customHeight="1">
      <c r="A37" s="263" t="s">
        <v>303</v>
      </c>
      <c r="B37" s="258">
        <v>900</v>
      </c>
      <c r="C37" s="258">
        <v>90015</v>
      </c>
      <c r="D37" s="259" t="s">
        <v>304</v>
      </c>
      <c r="E37" s="262">
        <v>100000</v>
      </c>
      <c r="F37" s="267">
        <v>100000</v>
      </c>
      <c r="G37" s="264"/>
      <c r="H37" s="259" t="s">
        <v>266</v>
      </c>
      <c r="I37" s="258"/>
      <c r="J37" s="258"/>
    </row>
    <row r="38" spans="1:10" ht="51" customHeight="1">
      <c r="A38" s="263" t="s">
        <v>305</v>
      </c>
      <c r="B38" s="258">
        <v>900</v>
      </c>
      <c r="C38" s="258">
        <v>90095</v>
      </c>
      <c r="D38" s="259" t="s">
        <v>306</v>
      </c>
      <c r="E38" s="262">
        <v>60000</v>
      </c>
      <c r="F38" s="266">
        <v>60000</v>
      </c>
      <c r="G38" s="264"/>
      <c r="H38" s="259" t="s">
        <v>307</v>
      </c>
      <c r="I38" s="258"/>
      <c r="J38" s="258"/>
    </row>
    <row r="39" spans="1:10" ht="51" customHeight="1">
      <c r="A39" s="263" t="s">
        <v>308</v>
      </c>
      <c r="B39" s="258">
        <v>900</v>
      </c>
      <c r="C39" s="258">
        <v>90095</v>
      </c>
      <c r="D39" s="259" t="s">
        <v>309</v>
      </c>
      <c r="E39" s="262">
        <f>SUM(F39,G39)</f>
        <v>150000</v>
      </c>
      <c r="F39" s="265">
        <v>150000</v>
      </c>
      <c r="G39" s="264"/>
      <c r="H39" s="259" t="s">
        <v>310</v>
      </c>
      <c r="I39" s="258"/>
      <c r="J39" s="258"/>
    </row>
    <row r="40" spans="1:10" ht="51" customHeight="1">
      <c r="A40" s="263" t="s">
        <v>311</v>
      </c>
      <c r="B40" s="258">
        <v>900</v>
      </c>
      <c r="C40" s="258">
        <v>90095</v>
      </c>
      <c r="D40" s="259" t="s">
        <v>312</v>
      </c>
      <c r="E40" s="262">
        <f>SUM(G40,F40)</f>
        <v>150000</v>
      </c>
      <c r="F40" s="261">
        <v>150000</v>
      </c>
      <c r="G40" s="264"/>
      <c r="H40" s="259" t="s">
        <v>310</v>
      </c>
      <c r="I40" s="258"/>
      <c r="J40" s="258"/>
    </row>
    <row r="41" spans="1:10" ht="56.25" customHeight="1">
      <c r="A41" s="263" t="s">
        <v>313</v>
      </c>
      <c r="B41" s="258">
        <v>900</v>
      </c>
      <c r="C41" s="258">
        <v>90095</v>
      </c>
      <c r="D41" s="259" t="s">
        <v>314</v>
      </c>
      <c r="E41" s="262">
        <f>SUM(F41)</f>
        <v>55000</v>
      </c>
      <c r="F41" s="261">
        <v>55000</v>
      </c>
      <c r="G41" s="264"/>
      <c r="H41" s="259" t="s">
        <v>310</v>
      </c>
      <c r="I41" s="258"/>
      <c r="J41" s="258"/>
    </row>
    <row r="42" spans="1:10" ht="56.25" customHeight="1">
      <c r="A42" s="263" t="s">
        <v>315</v>
      </c>
      <c r="B42" s="258">
        <v>900</v>
      </c>
      <c r="C42" s="258">
        <v>90095</v>
      </c>
      <c r="D42" s="259" t="s">
        <v>316</v>
      </c>
      <c r="E42" s="262">
        <v>600000</v>
      </c>
      <c r="F42" s="261">
        <v>400000</v>
      </c>
      <c r="G42" s="260"/>
      <c r="H42" s="259" t="s">
        <v>317</v>
      </c>
      <c r="I42" s="258"/>
      <c r="J42" s="258"/>
    </row>
    <row r="43" spans="1:255" ht="42" customHeight="1">
      <c r="A43" s="257" t="s">
        <v>17</v>
      </c>
      <c r="B43" s="257"/>
      <c r="C43" s="257"/>
      <c r="D43" s="257"/>
      <c r="E43" s="256">
        <f>SUM(F43,G43,H43)</f>
        <v>5927475</v>
      </c>
      <c r="F43" s="256">
        <f>SUM(F13:F42)</f>
        <v>3873575</v>
      </c>
      <c r="G43" s="256">
        <f>SUM(G13:G42)</f>
        <v>1853900</v>
      </c>
      <c r="H43" s="256">
        <v>200000</v>
      </c>
      <c r="I43" s="255"/>
      <c r="J43" s="254" t="s">
        <v>318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253"/>
      <c r="FG43" s="253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  <c r="FR43" s="253"/>
      <c r="FS43" s="253"/>
      <c r="FT43" s="253"/>
      <c r="FU43" s="253"/>
      <c r="FV43" s="253"/>
      <c r="FW43" s="253"/>
      <c r="FX43" s="253"/>
      <c r="FY43" s="253"/>
      <c r="FZ43" s="253"/>
      <c r="GA43" s="253"/>
      <c r="GB43" s="253"/>
      <c r="GC43" s="253"/>
      <c r="GD43" s="253"/>
      <c r="GE43" s="253"/>
      <c r="GF43" s="253"/>
      <c r="GG43" s="253"/>
      <c r="GH43" s="253"/>
      <c r="GI43" s="253"/>
      <c r="GJ43" s="253"/>
      <c r="GK43" s="253"/>
      <c r="GL43" s="253"/>
      <c r="GM43" s="253"/>
      <c r="GN43" s="253"/>
      <c r="GO43" s="253"/>
      <c r="GP43" s="253"/>
      <c r="GQ43" s="253"/>
      <c r="GR43" s="253"/>
      <c r="GS43" s="253"/>
      <c r="GT43" s="253"/>
      <c r="GU43" s="253"/>
      <c r="GV43" s="253"/>
      <c r="GW43" s="253"/>
      <c r="GX43" s="253"/>
      <c r="GY43" s="253"/>
      <c r="GZ43" s="253"/>
      <c r="HA43" s="253"/>
      <c r="HB43" s="253"/>
      <c r="HC43" s="253"/>
      <c r="HD43" s="253"/>
      <c r="HE43" s="253"/>
      <c r="HF43" s="253"/>
      <c r="HG43" s="253"/>
      <c r="HH43" s="253"/>
      <c r="HI43" s="253"/>
      <c r="HJ43" s="253"/>
      <c r="HK43" s="253"/>
      <c r="HL43" s="253"/>
      <c r="HM43" s="253"/>
      <c r="HN43" s="253"/>
      <c r="HO43" s="253"/>
      <c r="HP43" s="253"/>
      <c r="HQ43" s="253"/>
      <c r="HR43" s="253"/>
      <c r="HS43" s="253"/>
      <c r="HT43" s="253"/>
      <c r="HU43" s="253"/>
      <c r="HV43" s="253"/>
      <c r="HW43" s="253"/>
      <c r="HX43" s="253"/>
      <c r="HY43" s="253"/>
      <c r="HZ43" s="253"/>
      <c r="IA43" s="253"/>
      <c r="IB43" s="253"/>
      <c r="IC43" s="253"/>
      <c r="ID43" s="253"/>
      <c r="IE43" s="253"/>
      <c r="IF43" s="253"/>
      <c r="IG43" s="253"/>
      <c r="IH43" s="253"/>
      <c r="II43" s="253"/>
      <c r="IJ43" s="253"/>
      <c r="IK43" s="253"/>
      <c r="IL43" s="253"/>
      <c r="IM43" s="253"/>
      <c r="IN43" s="253"/>
      <c r="IO43" s="253"/>
      <c r="IP43" s="253"/>
      <c r="IQ43" s="253"/>
      <c r="IR43" s="253"/>
      <c r="IS43" s="253"/>
      <c r="IT43" s="253"/>
      <c r="IU43" s="253"/>
    </row>
    <row r="45" ht="12.75">
      <c r="A45" s="251" t="s">
        <v>319</v>
      </c>
    </row>
    <row r="46" ht="12.75">
      <c r="A46" s="251" t="s">
        <v>320</v>
      </c>
    </row>
    <row r="47" ht="12.75">
      <c r="A47" s="251" t="s">
        <v>321</v>
      </c>
    </row>
    <row r="48" ht="12.75">
      <c r="A48" s="251" t="s">
        <v>322</v>
      </c>
    </row>
    <row r="49" s="250" customFormat="1" ht="12.75">
      <c r="A49" s="251" t="s">
        <v>323</v>
      </c>
    </row>
  </sheetData>
  <sheetProtection/>
  <mergeCells count="14">
    <mergeCell ref="A43:D43"/>
    <mergeCell ref="A5:J5"/>
    <mergeCell ref="A7:A11"/>
    <mergeCell ref="B7:B11"/>
    <mergeCell ref="C7:C11"/>
    <mergeCell ref="D7:D11"/>
    <mergeCell ref="E7:I7"/>
    <mergeCell ref="J7:J11"/>
    <mergeCell ref="E8:E11"/>
    <mergeCell ref="F8:I8"/>
    <mergeCell ref="F9:F11"/>
    <mergeCell ref="G9:G11"/>
    <mergeCell ref="H9:H11"/>
    <mergeCell ref="I9:I11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" sqref="C2"/>
    </sheetView>
  </sheetViews>
  <sheetFormatPr defaultColWidth="8.75390625" defaultRowHeight="12.75"/>
  <cols>
    <col min="1" max="1" width="4.25390625" style="410" customWidth="1"/>
    <col min="2" max="2" width="41.00390625" style="410" customWidth="1"/>
    <col min="3" max="3" width="11.875" style="410" customWidth="1"/>
    <col min="4" max="5" width="12.125" style="410" customWidth="1"/>
    <col min="6" max="6" width="13.25390625" style="410" customWidth="1"/>
    <col min="7" max="16384" width="8.75390625" style="410" customWidth="1"/>
  </cols>
  <sheetData>
    <row r="1" s="463" customFormat="1" ht="12">
      <c r="C1" s="463" t="s">
        <v>493</v>
      </c>
    </row>
    <row r="2" s="463" customFormat="1" ht="12">
      <c r="C2" s="463" t="s">
        <v>248</v>
      </c>
    </row>
    <row r="3" s="463" customFormat="1" ht="12">
      <c r="C3" s="463" t="s">
        <v>249</v>
      </c>
    </row>
    <row r="4" s="463" customFormat="1" ht="12">
      <c r="C4" s="463" t="s">
        <v>250</v>
      </c>
    </row>
    <row r="5" ht="15.75">
      <c r="C5" s="473"/>
    </row>
    <row r="7" spans="1:6" ht="25.5" customHeight="1">
      <c r="A7" s="462" t="s">
        <v>492</v>
      </c>
      <c r="B7" s="462"/>
      <c r="C7" s="462"/>
      <c r="D7" s="462"/>
      <c r="E7" s="462"/>
      <c r="F7" s="462"/>
    </row>
    <row r="8" spans="1:6" ht="25.5" customHeight="1">
      <c r="A8" s="461"/>
      <c r="B8" s="461"/>
      <c r="C8" s="461"/>
      <c r="D8" s="461"/>
      <c r="E8" s="461"/>
      <c r="F8" s="461"/>
    </row>
    <row r="9" ht="12.75">
      <c r="F9" s="460" t="s">
        <v>480</v>
      </c>
    </row>
    <row r="10" spans="1:6" ht="35.25" customHeight="1">
      <c r="A10" s="459" t="s">
        <v>479</v>
      </c>
      <c r="B10" s="459" t="s">
        <v>491</v>
      </c>
      <c r="C10" s="459" t="s">
        <v>473</v>
      </c>
      <c r="D10" s="459" t="s">
        <v>472</v>
      </c>
      <c r="E10" s="459"/>
      <c r="F10" s="459"/>
    </row>
    <row r="11" spans="1:6" ht="27.75" customHeight="1">
      <c r="A11" s="459"/>
      <c r="B11" s="459"/>
      <c r="C11" s="459"/>
      <c r="D11" s="458" t="s">
        <v>469</v>
      </c>
      <c r="E11" s="458" t="s">
        <v>468</v>
      </c>
      <c r="F11" s="458" t="s">
        <v>490</v>
      </c>
    </row>
    <row r="12" spans="1:6" ht="12.75">
      <c r="A12" s="468" t="s">
        <v>489</v>
      </c>
      <c r="B12" s="419" t="s">
        <v>488</v>
      </c>
      <c r="C12" s="419">
        <v>0</v>
      </c>
      <c r="D12" s="419">
        <v>0</v>
      </c>
      <c r="E12" s="419">
        <v>0</v>
      </c>
      <c r="F12" s="419">
        <v>0</v>
      </c>
    </row>
    <row r="13" spans="1:6" ht="12.75">
      <c r="A13" s="419"/>
      <c r="B13" s="419" t="s">
        <v>486</v>
      </c>
      <c r="C13" s="419">
        <v>0</v>
      </c>
      <c r="D13" s="419">
        <v>0</v>
      </c>
      <c r="E13" s="419">
        <v>0</v>
      </c>
      <c r="F13" s="419">
        <v>0</v>
      </c>
    </row>
    <row r="14" spans="1:6" ht="12.75">
      <c r="A14" s="419"/>
      <c r="B14" s="419" t="s">
        <v>428</v>
      </c>
      <c r="C14" s="419">
        <v>0</v>
      </c>
      <c r="D14" s="419">
        <v>0</v>
      </c>
      <c r="E14" s="419">
        <v>0</v>
      </c>
      <c r="F14" s="419">
        <v>0</v>
      </c>
    </row>
    <row r="15" spans="1:6" ht="12.75">
      <c r="A15" s="419"/>
      <c r="B15" s="419" t="s">
        <v>427</v>
      </c>
      <c r="C15" s="419">
        <v>0</v>
      </c>
      <c r="D15" s="419">
        <v>0</v>
      </c>
      <c r="E15" s="419">
        <v>0</v>
      </c>
      <c r="F15" s="419">
        <v>0</v>
      </c>
    </row>
    <row r="16" spans="1:6" ht="12.75">
      <c r="A16" s="426"/>
      <c r="B16" s="426"/>
      <c r="C16" s="426"/>
      <c r="D16" s="426"/>
      <c r="E16" s="426"/>
      <c r="F16" s="426"/>
    </row>
    <row r="17" spans="1:6" ht="15">
      <c r="A17" s="468" t="s">
        <v>487</v>
      </c>
      <c r="B17" s="419" t="s">
        <v>430</v>
      </c>
      <c r="C17" s="472">
        <f>SUM(C18,C20)</f>
        <v>26833633</v>
      </c>
      <c r="D17" s="472">
        <v>20775924</v>
      </c>
      <c r="E17" s="472">
        <v>10304556</v>
      </c>
      <c r="F17" s="471">
        <f>SUM(D17,E17)</f>
        <v>31080480</v>
      </c>
    </row>
    <row r="18" spans="1:6" ht="15">
      <c r="A18" s="419"/>
      <c r="B18" s="419" t="s">
        <v>486</v>
      </c>
      <c r="C18" s="472">
        <v>9788529</v>
      </c>
      <c r="D18" s="472">
        <v>8850370</v>
      </c>
      <c r="E18" s="472">
        <v>4121823</v>
      </c>
      <c r="F18" s="471">
        <f>SUM(D18,E18)</f>
        <v>12972193</v>
      </c>
    </row>
    <row r="19" spans="1:6" ht="15">
      <c r="A19" s="419"/>
      <c r="B19" s="419" t="s">
        <v>428</v>
      </c>
      <c r="C19" s="472">
        <v>0</v>
      </c>
      <c r="D19" s="472">
        <v>0</v>
      </c>
      <c r="E19" s="472">
        <v>0</v>
      </c>
      <c r="F19" s="471">
        <v>0</v>
      </c>
    </row>
    <row r="20" spans="1:6" ht="15">
      <c r="A20" s="419"/>
      <c r="B20" s="419" t="s">
        <v>427</v>
      </c>
      <c r="C20" s="472">
        <v>17045104</v>
      </c>
      <c r="D20" s="472">
        <v>11925554</v>
      </c>
      <c r="E20" s="472">
        <v>6182733</v>
      </c>
      <c r="F20" s="471">
        <f>SUM(D20,E20)</f>
        <v>18108287</v>
      </c>
    </row>
    <row r="21" spans="1:6" ht="15">
      <c r="A21" s="426"/>
      <c r="B21" s="426"/>
      <c r="C21" s="470"/>
      <c r="D21" s="470"/>
      <c r="E21" s="470"/>
      <c r="F21" s="469"/>
    </row>
    <row r="22" spans="1:6" ht="14.25">
      <c r="A22" s="468"/>
      <c r="B22" s="467" t="s">
        <v>485</v>
      </c>
      <c r="C22" s="416">
        <f>SUM(C23,C25)</f>
        <v>26833633</v>
      </c>
      <c r="D22" s="416">
        <v>20775924</v>
      </c>
      <c r="E22" s="416">
        <v>10304556</v>
      </c>
      <c r="F22" s="466">
        <f>SUM(D22,E22)</f>
        <v>31080480</v>
      </c>
    </row>
    <row r="23" spans="1:6" ht="14.25">
      <c r="A23" s="419"/>
      <c r="B23" s="467" t="s">
        <v>484</v>
      </c>
      <c r="C23" s="416">
        <v>9788529</v>
      </c>
      <c r="D23" s="416">
        <v>8850370</v>
      </c>
      <c r="E23" s="416">
        <v>4121823</v>
      </c>
      <c r="F23" s="466">
        <f>SUM(D23,E23)</f>
        <v>12972193</v>
      </c>
    </row>
    <row r="24" spans="1:6" ht="14.25">
      <c r="A24" s="419"/>
      <c r="B24" s="467" t="s">
        <v>428</v>
      </c>
      <c r="C24" s="416">
        <v>0</v>
      </c>
      <c r="D24" s="416">
        <v>0</v>
      </c>
      <c r="E24" s="416">
        <v>0</v>
      </c>
      <c r="F24" s="466">
        <v>0</v>
      </c>
    </row>
    <row r="25" spans="1:6" ht="14.25">
      <c r="A25" s="419"/>
      <c r="B25" s="467" t="s">
        <v>427</v>
      </c>
      <c r="C25" s="416">
        <v>17045104</v>
      </c>
      <c r="D25" s="416">
        <v>11925554</v>
      </c>
      <c r="E25" s="416">
        <v>6182733</v>
      </c>
      <c r="F25" s="466">
        <f>SUM(D25,E25)</f>
        <v>18108287</v>
      </c>
    </row>
    <row r="26" spans="1:6" ht="14.25">
      <c r="A26" s="426"/>
      <c r="B26" s="465"/>
      <c r="C26" s="411"/>
      <c r="D26" s="411"/>
      <c r="E26" s="411"/>
      <c r="F26" s="464"/>
    </row>
  </sheetData>
  <sheetProtection/>
  <mergeCells count="5">
    <mergeCell ref="A7:F7"/>
    <mergeCell ref="A10:A11"/>
    <mergeCell ref="B10:B11"/>
    <mergeCell ref="C10:C11"/>
    <mergeCell ref="D10:F10"/>
  </mergeCells>
  <printOptions horizontalCentered="1"/>
  <pageMargins left="0.9055118110236221" right="0.9055118110236221" top="0.7480314960629921" bottom="0.748031496062992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50">
      <selection activeCell="J4" sqref="J4"/>
    </sheetView>
  </sheetViews>
  <sheetFormatPr defaultColWidth="8.75390625" defaultRowHeight="12.75"/>
  <cols>
    <col min="1" max="1" width="4.375" style="410" customWidth="1"/>
    <col min="2" max="2" width="33.875" style="410" customWidth="1"/>
    <col min="3" max="3" width="8.75390625" style="410" customWidth="1"/>
    <col min="4" max="4" width="11.375" style="410" customWidth="1"/>
    <col min="5" max="6" width="8.75390625" style="410" customWidth="1"/>
    <col min="7" max="7" width="28.625" style="410" customWidth="1"/>
    <col min="8" max="8" width="18.375" style="410" customWidth="1"/>
    <col min="9" max="9" width="19.125" style="410" customWidth="1"/>
    <col min="10" max="10" width="17.625" style="410" customWidth="1"/>
    <col min="11" max="11" width="16.875" style="410" customWidth="1"/>
    <col min="12" max="12" width="15.375" style="410" customWidth="1"/>
    <col min="13" max="13" width="11.125" style="410" customWidth="1"/>
    <col min="14" max="16384" width="8.75390625" style="410" customWidth="1"/>
  </cols>
  <sheetData>
    <row r="1" s="463" customFormat="1" ht="12">
      <c r="J1" s="463" t="s">
        <v>483</v>
      </c>
    </row>
    <row r="2" s="463" customFormat="1" ht="12">
      <c r="J2" s="463" t="s">
        <v>248</v>
      </c>
    </row>
    <row r="3" s="463" customFormat="1" ht="12">
      <c r="J3" s="463" t="s">
        <v>249</v>
      </c>
    </row>
    <row r="4" s="463" customFormat="1" ht="12">
      <c r="J4" s="463" t="s">
        <v>482</v>
      </c>
    </row>
    <row r="5" s="463" customFormat="1" ht="12"/>
    <row r="7" spans="1:13" ht="12.75">
      <c r="A7" s="462" t="s">
        <v>481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</row>
    <row r="8" spans="1:13" ht="12.75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</row>
    <row r="9" ht="12.75">
      <c r="M9" s="460" t="s">
        <v>480</v>
      </c>
    </row>
    <row r="10" spans="1:13" ht="48" customHeight="1">
      <c r="A10" s="459" t="s">
        <v>479</v>
      </c>
      <c r="B10" s="459" t="s">
        <v>478</v>
      </c>
      <c r="C10" s="459" t="s">
        <v>477</v>
      </c>
      <c r="D10" s="459" t="s">
        <v>476</v>
      </c>
      <c r="E10" s="459" t="s">
        <v>1</v>
      </c>
      <c r="F10" s="459" t="s">
        <v>2</v>
      </c>
      <c r="G10" s="459" t="s">
        <v>475</v>
      </c>
      <c r="H10" s="459"/>
      <c r="I10" s="459" t="s">
        <v>474</v>
      </c>
      <c r="J10" s="459" t="s">
        <v>473</v>
      </c>
      <c r="K10" s="459" t="s">
        <v>472</v>
      </c>
      <c r="L10" s="459"/>
      <c r="M10" s="459"/>
    </row>
    <row r="11" spans="1:13" ht="12.75">
      <c r="A11" s="459"/>
      <c r="B11" s="459"/>
      <c r="C11" s="459"/>
      <c r="D11" s="459"/>
      <c r="E11" s="459"/>
      <c r="F11" s="459"/>
      <c r="G11" s="458" t="s">
        <v>471</v>
      </c>
      <c r="H11" s="458" t="s">
        <v>470</v>
      </c>
      <c r="I11" s="459"/>
      <c r="J11" s="459"/>
      <c r="K11" s="458" t="s">
        <v>469</v>
      </c>
      <c r="L11" s="458" t="s">
        <v>468</v>
      </c>
      <c r="M11" s="458" t="s">
        <v>467</v>
      </c>
    </row>
    <row r="12" spans="1:13" ht="38.25">
      <c r="A12" s="442">
        <v>1</v>
      </c>
      <c r="B12" s="447" t="s">
        <v>437</v>
      </c>
      <c r="C12" s="442"/>
      <c r="D12" s="442"/>
      <c r="E12" s="442"/>
      <c r="F12" s="442"/>
      <c r="G12" s="442" t="s">
        <v>436</v>
      </c>
      <c r="H12" s="438"/>
      <c r="I12" s="442"/>
      <c r="J12" s="442"/>
      <c r="K12" s="442"/>
      <c r="L12" s="442"/>
      <c r="M12" s="442"/>
    </row>
    <row r="13" spans="1:13" ht="38.25" customHeight="1">
      <c r="A13" s="419"/>
      <c r="B13" s="446" t="s">
        <v>465</v>
      </c>
      <c r="C13" s="419"/>
      <c r="D13" s="419"/>
      <c r="E13" s="419"/>
      <c r="F13" s="419"/>
      <c r="G13" s="433" t="s">
        <v>434</v>
      </c>
      <c r="H13" s="431">
        <f>SUM(I13,J13,K13)</f>
        <v>2535103</v>
      </c>
      <c r="I13" s="431">
        <v>1917885</v>
      </c>
      <c r="J13" s="431">
        <v>617218</v>
      </c>
      <c r="K13" s="431"/>
      <c r="L13" s="429"/>
      <c r="M13" s="429"/>
    </row>
    <row r="14" spans="1:13" ht="56.25" customHeight="1">
      <c r="A14" s="419"/>
      <c r="B14" s="446" t="s">
        <v>464</v>
      </c>
      <c r="C14" s="419"/>
      <c r="D14" s="419"/>
      <c r="E14" s="419"/>
      <c r="F14" s="419"/>
      <c r="G14" s="433" t="s">
        <v>428</v>
      </c>
      <c r="H14" s="431"/>
      <c r="I14" s="431"/>
      <c r="J14" s="429"/>
      <c r="K14" s="429"/>
      <c r="L14" s="429"/>
      <c r="M14" s="429"/>
    </row>
    <row r="15" spans="1:13" ht="55.5" customHeight="1">
      <c r="A15" s="419"/>
      <c r="B15" s="446" t="s">
        <v>466</v>
      </c>
      <c r="C15" s="419" t="s">
        <v>444</v>
      </c>
      <c r="D15" s="419"/>
      <c r="E15" s="419">
        <v>600</v>
      </c>
      <c r="F15" s="419">
        <v>60016</v>
      </c>
      <c r="G15" s="445" t="s">
        <v>427</v>
      </c>
      <c r="H15" s="431">
        <f>SUM(I15,J15,K15)</f>
        <v>3802651</v>
      </c>
      <c r="I15" s="431">
        <v>2876826</v>
      </c>
      <c r="J15" s="431">
        <v>925825</v>
      </c>
      <c r="K15" s="431"/>
      <c r="L15" s="429"/>
      <c r="M15" s="429"/>
    </row>
    <row r="16" spans="1:13" ht="12.75">
      <c r="A16" s="419"/>
      <c r="B16" s="446"/>
      <c r="C16" s="419"/>
      <c r="D16" s="419"/>
      <c r="E16" s="419"/>
      <c r="F16" s="419"/>
      <c r="G16" s="445"/>
      <c r="H16" s="431"/>
      <c r="I16" s="431"/>
      <c r="J16" s="429"/>
      <c r="K16" s="429"/>
      <c r="L16" s="429"/>
      <c r="M16" s="429"/>
    </row>
    <row r="17" spans="1:14" s="441" customFormat="1" ht="38.25">
      <c r="A17" s="442">
        <v>2</v>
      </c>
      <c r="B17" s="447" t="s">
        <v>437</v>
      </c>
      <c r="C17" s="442"/>
      <c r="D17" s="442"/>
      <c r="E17" s="442"/>
      <c r="F17" s="442"/>
      <c r="G17" s="442" t="s">
        <v>436</v>
      </c>
      <c r="H17" s="438"/>
      <c r="I17" s="438"/>
      <c r="J17" s="418"/>
      <c r="K17" s="418"/>
      <c r="L17" s="418"/>
      <c r="M17" s="418"/>
      <c r="N17" s="421"/>
    </row>
    <row r="18" spans="1:13" ht="38.25">
      <c r="A18" s="419"/>
      <c r="B18" s="446" t="s">
        <v>465</v>
      </c>
      <c r="C18" s="419"/>
      <c r="D18" s="419"/>
      <c r="E18" s="419"/>
      <c r="F18" s="419"/>
      <c r="G18" s="433" t="s">
        <v>434</v>
      </c>
      <c r="H18" s="431">
        <f>SUM(I18,J18,K18,L18)</f>
        <v>3620214</v>
      </c>
      <c r="I18" s="431">
        <v>2555042</v>
      </c>
      <c r="J18" s="431">
        <v>1065172</v>
      </c>
      <c r="K18" s="431"/>
      <c r="L18" s="431"/>
      <c r="M18" s="429"/>
    </row>
    <row r="19" spans="1:13" ht="57.75" customHeight="1">
      <c r="A19" s="419"/>
      <c r="B19" s="446" t="s">
        <v>464</v>
      </c>
      <c r="C19" s="419"/>
      <c r="D19" s="419"/>
      <c r="E19" s="419"/>
      <c r="F19" s="419"/>
      <c r="G19" s="433" t="s">
        <v>428</v>
      </c>
      <c r="H19" s="431"/>
      <c r="I19" s="431"/>
      <c r="J19" s="429"/>
      <c r="K19" s="429"/>
      <c r="L19" s="429"/>
      <c r="M19" s="429"/>
    </row>
    <row r="20" spans="1:13" ht="52.5" customHeight="1">
      <c r="A20" s="419"/>
      <c r="B20" s="446" t="s">
        <v>463</v>
      </c>
      <c r="C20" s="419" t="s">
        <v>444</v>
      </c>
      <c r="D20" s="419"/>
      <c r="E20" s="419">
        <v>600</v>
      </c>
      <c r="F20" s="419">
        <v>60016</v>
      </c>
      <c r="G20" s="445" t="s">
        <v>427</v>
      </c>
      <c r="H20" s="431">
        <f>SUM(I20,J20,K20,L20)</f>
        <v>3135173</v>
      </c>
      <c r="I20" s="431">
        <v>1537415</v>
      </c>
      <c r="J20" s="431">
        <v>1597758</v>
      </c>
      <c r="K20" s="431"/>
      <c r="L20" s="431"/>
      <c r="M20" s="429"/>
    </row>
    <row r="21" spans="1:13" ht="12.75">
      <c r="A21" s="419"/>
      <c r="B21" s="457"/>
      <c r="C21" s="419"/>
      <c r="D21" s="419"/>
      <c r="E21" s="419"/>
      <c r="F21" s="419"/>
      <c r="G21" s="419"/>
      <c r="H21" s="431"/>
      <c r="I21" s="431"/>
      <c r="J21" s="429"/>
      <c r="K21" s="429"/>
      <c r="L21" s="429"/>
      <c r="M21" s="429"/>
    </row>
    <row r="22" spans="1:14" s="441" customFormat="1" ht="38.25">
      <c r="A22" s="442">
        <v>3</v>
      </c>
      <c r="B22" s="447" t="s">
        <v>437</v>
      </c>
      <c r="C22" s="442"/>
      <c r="D22" s="442"/>
      <c r="E22" s="442"/>
      <c r="F22" s="442"/>
      <c r="G22" s="442" t="s">
        <v>436</v>
      </c>
      <c r="H22" s="438"/>
      <c r="I22" s="438"/>
      <c r="J22" s="418"/>
      <c r="K22" s="418"/>
      <c r="L22" s="418"/>
      <c r="M22" s="418"/>
      <c r="N22" s="421"/>
    </row>
    <row r="23" spans="1:13" ht="54.75" customHeight="1">
      <c r="A23" s="419"/>
      <c r="B23" s="446" t="s">
        <v>462</v>
      </c>
      <c r="C23" s="419"/>
      <c r="D23" s="419"/>
      <c r="E23" s="419"/>
      <c r="F23" s="419"/>
      <c r="G23" s="433" t="s">
        <v>434</v>
      </c>
      <c r="H23" s="431">
        <f>SUM(I23,J23,K23,L23)</f>
        <v>1964160</v>
      </c>
      <c r="I23" s="431">
        <v>112472</v>
      </c>
      <c r="J23" s="431">
        <v>1851688</v>
      </c>
      <c r="K23" s="455"/>
      <c r="L23" s="454"/>
      <c r="M23" s="429"/>
    </row>
    <row r="24" spans="1:13" ht="31.5" customHeight="1">
      <c r="A24" s="419"/>
      <c r="B24" s="446" t="s">
        <v>461</v>
      </c>
      <c r="C24" s="419"/>
      <c r="D24" s="419"/>
      <c r="E24" s="419"/>
      <c r="F24" s="419"/>
      <c r="G24" s="433" t="s">
        <v>428</v>
      </c>
      <c r="H24" s="431"/>
      <c r="I24" s="431"/>
      <c r="J24" s="429"/>
      <c r="K24" s="456"/>
      <c r="L24" s="429"/>
      <c r="M24" s="429"/>
    </row>
    <row r="25" spans="1:13" ht="38.25">
      <c r="A25" s="419"/>
      <c r="B25" s="446" t="s">
        <v>460</v>
      </c>
      <c r="C25" s="419" t="s">
        <v>448</v>
      </c>
      <c r="D25" s="419"/>
      <c r="E25" s="419">
        <v>900</v>
      </c>
      <c r="F25" s="419">
        <v>90095</v>
      </c>
      <c r="G25" s="445" t="s">
        <v>427</v>
      </c>
      <c r="H25" s="431">
        <f>SUM(I25,J25,K25)</f>
        <v>2777532</v>
      </c>
      <c r="I25" s="431"/>
      <c r="J25" s="431">
        <v>2777532</v>
      </c>
      <c r="K25" s="455"/>
      <c r="L25" s="454"/>
      <c r="M25" s="429"/>
    </row>
    <row r="26" spans="1:14" s="420" customFormat="1" ht="12.75">
      <c r="A26" s="426"/>
      <c r="B26" s="449"/>
      <c r="C26" s="426"/>
      <c r="D26" s="426"/>
      <c r="E26" s="426"/>
      <c r="F26" s="426"/>
      <c r="G26" s="426"/>
      <c r="H26" s="422"/>
      <c r="I26" s="422"/>
      <c r="J26" s="448"/>
      <c r="K26" s="448"/>
      <c r="L26" s="448"/>
      <c r="M26" s="448"/>
      <c r="N26" s="434"/>
    </row>
    <row r="27" spans="1:14" s="441" customFormat="1" ht="38.25">
      <c r="A27" s="442">
        <v>4</v>
      </c>
      <c r="B27" s="447" t="s">
        <v>437</v>
      </c>
      <c r="C27" s="442"/>
      <c r="D27" s="442"/>
      <c r="E27" s="442"/>
      <c r="F27" s="442"/>
      <c r="G27" s="442" t="s">
        <v>436</v>
      </c>
      <c r="H27" s="438"/>
      <c r="I27" s="438"/>
      <c r="J27" s="418"/>
      <c r="K27" s="418"/>
      <c r="L27" s="418"/>
      <c r="M27" s="418"/>
      <c r="N27" s="421"/>
    </row>
    <row r="28" spans="1:13" ht="38.25">
      <c r="A28" s="419"/>
      <c r="B28" s="446" t="s">
        <v>459</v>
      </c>
      <c r="C28" s="419"/>
      <c r="D28" s="419"/>
      <c r="E28" s="419"/>
      <c r="F28" s="419"/>
      <c r="G28" s="433" t="s">
        <v>434</v>
      </c>
      <c r="H28" s="431">
        <f>SUM(I28,J28,K28,L28)</f>
        <v>9659476</v>
      </c>
      <c r="I28" s="431">
        <v>220900</v>
      </c>
      <c r="J28" s="431">
        <v>933200</v>
      </c>
      <c r="K28" s="453">
        <v>4383553</v>
      </c>
      <c r="L28" s="431">
        <v>4121823</v>
      </c>
      <c r="M28" s="429"/>
    </row>
    <row r="29" spans="1:13" ht="38.25">
      <c r="A29" s="419"/>
      <c r="B29" s="446" t="s">
        <v>458</v>
      </c>
      <c r="C29" s="419"/>
      <c r="D29" s="419"/>
      <c r="E29" s="419"/>
      <c r="F29" s="419"/>
      <c r="G29" s="433" t="s">
        <v>428</v>
      </c>
      <c r="H29" s="431"/>
      <c r="I29" s="431"/>
      <c r="J29" s="429"/>
      <c r="K29" s="429"/>
      <c r="L29" s="429"/>
      <c r="M29" s="429"/>
    </row>
    <row r="30" spans="1:13" ht="25.5">
      <c r="A30" s="419"/>
      <c r="B30" s="446" t="s">
        <v>457</v>
      </c>
      <c r="C30" s="419" t="s">
        <v>456</v>
      </c>
      <c r="D30" s="419"/>
      <c r="E30" s="419">
        <v>900</v>
      </c>
      <c r="F30" s="419">
        <v>90095</v>
      </c>
      <c r="G30" s="445" t="s">
        <v>427</v>
      </c>
      <c r="H30" s="431">
        <f>SUM(I30,J30,K30,L30)</f>
        <v>14157863</v>
      </c>
      <c r="I30" s="431">
        <v>0</v>
      </c>
      <c r="J30" s="431">
        <v>1399800</v>
      </c>
      <c r="K30" s="431">
        <v>6575330</v>
      </c>
      <c r="L30" s="431">
        <v>6182733</v>
      </c>
      <c r="M30" s="429"/>
    </row>
    <row r="31" spans="1:14" s="420" customFormat="1" ht="12.75">
      <c r="A31" s="426"/>
      <c r="B31" s="449"/>
      <c r="C31" s="426"/>
      <c r="D31" s="426"/>
      <c r="E31" s="426"/>
      <c r="F31" s="426"/>
      <c r="G31" s="426"/>
      <c r="H31" s="422"/>
      <c r="I31" s="422"/>
      <c r="J31" s="448"/>
      <c r="K31" s="448"/>
      <c r="L31" s="448"/>
      <c r="M31" s="448"/>
      <c r="N31" s="434"/>
    </row>
    <row r="32" spans="1:14" ht="38.25">
      <c r="A32" s="442">
        <v>5</v>
      </c>
      <c r="B32" s="447" t="s">
        <v>437</v>
      </c>
      <c r="C32" s="442"/>
      <c r="D32" s="442"/>
      <c r="E32" s="442"/>
      <c r="F32" s="442"/>
      <c r="G32" s="442" t="s">
        <v>436</v>
      </c>
      <c r="H32" s="438"/>
      <c r="I32" s="438"/>
      <c r="J32" s="418"/>
      <c r="K32" s="418"/>
      <c r="L32" s="418"/>
      <c r="M32" s="418"/>
      <c r="N32" s="421"/>
    </row>
    <row r="33" spans="1:13" ht="51">
      <c r="A33" s="419"/>
      <c r="B33" s="446" t="s">
        <v>455</v>
      </c>
      <c r="C33" s="419"/>
      <c r="D33" s="419"/>
      <c r="E33" s="419"/>
      <c r="F33" s="419"/>
      <c r="G33" s="433" t="s">
        <v>434</v>
      </c>
      <c r="H33" s="452">
        <f>SUM(I33,J33,K33,L33,M33)</f>
        <v>4434515</v>
      </c>
      <c r="I33" s="451">
        <v>1417038</v>
      </c>
      <c r="J33" s="431">
        <v>1111069</v>
      </c>
      <c r="K33" s="431">
        <v>1906408</v>
      </c>
      <c r="L33" s="431"/>
      <c r="M33" s="431"/>
    </row>
    <row r="34" spans="1:13" ht="38.25">
      <c r="A34" s="419"/>
      <c r="B34" s="446" t="s">
        <v>454</v>
      </c>
      <c r="C34" s="419"/>
      <c r="D34" s="419"/>
      <c r="E34" s="419"/>
      <c r="F34" s="419"/>
      <c r="G34" s="433" t="s">
        <v>428</v>
      </c>
      <c r="H34" s="431"/>
      <c r="I34" s="431"/>
      <c r="J34" s="429"/>
      <c r="K34" s="429"/>
      <c r="L34" s="431"/>
      <c r="M34" s="431"/>
    </row>
    <row r="35" spans="1:13" ht="38.25" customHeight="1">
      <c r="A35" s="419"/>
      <c r="B35" s="446" t="s">
        <v>453</v>
      </c>
      <c r="C35" s="419" t="s">
        <v>431</v>
      </c>
      <c r="D35" s="419"/>
      <c r="E35" s="419">
        <v>900</v>
      </c>
      <c r="F35" s="419">
        <v>90095</v>
      </c>
      <c r="G35" s="445" t="s">
        <v>427</v>
      </c>
      <c r="H35" s="431">
        <f>SUM(I35,J35,K35,L35,M35)</f>
        <v>6612368</v>
      </c>
      <c r="I35" s="450">
        <v>2086152</v>
      </c>
      <c r="J35" s="431">
        <v>1666604</v>
      </c>
      <c r="K35" s="431">
        <v>2859612</v>
      </c>
      <c r="L35" s="431"/>
      <c r="M35" s="431"/>
    </row>
    <row r="36" spans="1:14" s="420" customFormat="1" ht="12.75">
      <c r="A36" s="426"/>
      <c r="B36" s="449"/>
      <c r="C36" s="426"/>
      <c r="D36" s="426"/>
      <c r="E36" s="426"/>
      <c r="F36" s="426"/>
      <c r="H36" s="422"/>
      <c r="I36" s="422"/>
      <c r="J36" s="448"/>
      <c r="K36" s="448"/>
      <c r="L36" s="448"/>
      <c r="M36" s="448"/>
      <c r="N36" s="434"/>
    </row>
    <row r="37" spans="1:14" s="434" customFormat="1" ht="25.5">
      <c r="A37" s="419">
        <v>6</v>
      </c>
      <c r="B37" s="446" t="s">
        <v>452</v>
      </c>
      <c r="C37" s="419"/>
      <c r="D37" s="419"/>
      <c r="E37" s="419"/>
      <c r="F37" s="419"/>
      <c r="G37" s="419" t="s">
        <v>436</v>
      </c>
      <c r="H37" s="431"/>
      <c r="I37" s="431"/>
      <c r="J37" s="429"/>
      <c r="K37" s="429"/>
      <c r="L37" s="429"/>
      <c r="M37" s="429"/>
      <c r="N37" s="421"/>
    </row>
    <row r="38" spans="1:13" s="434" customFormat="1" ht="51">
      <c r="A38" s="419"/>
      <c r="B38" s="446" t="s">
        <v>451</v>
      </c>
      <c r="C38" s="419"/>
      <c r="D38" s="419"/>
      <c r="E38" s="419"/>
      <c r="F38" s="419"/>
      <c r="G38" s="433" t="s">
        <v>434</v>
      </c>
      <c r="H38" s="431">
        <f>SUM(I38,J38,K38)</f>
        <v>1041660</v>
      </c>
      <c r="I38" s="431">
        <v>1040985</v>
      </c>
      <c r="J38" s="431">
        <v>675</v>
      </c>
      <c r="L38" s="429"/>
      <c r="M38" s="429"/>
    </row>
    <row r="39" spans="1:13" s="434" customFormat="1" ht="25.5">
      <c r="A39" s="419"/>
      <c r="B39" s="446" t="s">
        <v>450</v>
      </c>
      <c r="C39" s="419"/>
      <c r="D39" s="419"/>
      <c r="E39" s="419"/>
      <c r="F39" s="419"/>
      <c r="G39" s="433" t="s">
        <v>428</v>
      </c>
      <c r="H39" s="431"/>
      <c r="I39" s="431"/>
      <c r="J39" s="429"/>
      <c r="K39" s="429"/>
      <c r="L39" s="429"/>
      <c r="M39" s="429"/>
    </row>
    <row r="40" spans="1:13" s="434" customFormat="1" ht="38.25">
      <c r="A40" s="419"/>
      <c r="B40" s="446" t="s">
        <v>449</v>
      </c>
      <c r="C40" s="419" t="s">
        <v>448</v>
      </c>
      <c r="D40" s="419"/>
      <c r="E40" s="419">
        <v>900</v>
      </c>
      <c r="F40" s="419">
        <v>90095</v>
      </c>
      <c r="G40" s="445" t="s">
        <v>427</v>
      </c>
      <c r="H40" s="431">
        <f>SUM(I40,J40,K40,L40)</f>
        <v>4103614</v>
      </c>
      <c r="I40" s="431">
        <v>4099789</v>
      </c>
      <c r="J40" s="431">
        <v>3825</v>
      </c>
      <c r="L40" s="429"/>
      <c r="M40" s="429"/>
    </row>
    <row r="41" spans="1:14" s="420" customFormat="1" ht="12.75">
      <c r="A41" s="426"/>
      <c r="B41" s="449"/>
      <c r="C41" s="426"/>
      <c r="D41" s="426"/>
      <c r="E41" s="426"/>
      <c r="F41" s="426"/>
      <c r="H41" s="422"/>
      <c r="I41" s="422"/>
      <c r="J41" s="448"/>
      <c r="K41" s="448"/>
      <c r="L41" s="448"/>
      <c r="M41" s="448"/>
      <c r="N41" s="434"/>
    </row>
    <row r="42" spans="1:14" s="434" customFormat="1" ht="38.25">
      <c r="A42" s="419">
        <v>7</v>
      </c>
      <c r="B42" s="446" t="s">
        <v>437</v>
      </c>
      <c r="C42" s="419"/>
      <c r="D42" s="419"/>
      <c r="E42" s="419"/>
      <c r="F42" s="419"/>
      <c r="G42" s="419" t="s">
        <v>436</v>
      </c>
      <c r="H42" s="431"/>
      <c r="I42" s="431"/>
      <c r="J42" s="429"/>
      <c r="K42" s="429"/>
      <c r="L42" s="429"/>
      <c r="M42" s="429"/>
      <c r="N42" s="421"/>
    </row>
    <row r="43" spans="1:13" s="434" customFormat="1" ht="51">
      <c r="A43" s="419"/>
      <c r="B43" s="446" t="s">
        <v>447</v>
      </c>
      <c r="C43" s="419"/>
      <c r="D43" s="419"/>
      <c r="E43" s="419"/>
      <c r="F43" s="419"/>
      <c r="G43" s="433" t="s">
        <v>434</v>
      </c>
      <c r="H43" s="431">
        <f>SUM(I43,J43,K43)</f>
        <v>1147387</v>
      </c>
      <c r="I43" s="431">
        <v>367387</v>
      </c>
      <c r="J43" s="431">
        <v>780000</v>
      </c>
      <c r="K43" s="431"/>
      <c r="L43" s="429"/>
      <c r="M43" s="429"/>
    </row>
    <row r="44" spans="1:13" s="434" customFormat="1" ht="38.25">
      <c r="A44" s="419"/>
      <c r="B44" s="446" t="s">
        <v>446</v>
      </c>
      <c r="C44" s="419"/>
      <c r="D44" s="419"/>
      <c r="E44" s="419"/>
      <c r="F44" s="419"/>
      <c r="G44" s="433" t="s">
        <v>428</v>
      </c>
      <c r="H44" s="431"/>
      <c r="I44" s="431"/>
      <c r="J44" s="429"/>
      <c r="K44" s="431"/>
      <c r="L44" s="429"/>
      <c r="M44" s="429"/>
    </row>
    <row r="45" spans="1:13" s="434" customFormat="1" ht="38.25">
      <c r="A45" s="419"/>
      <c r="B45" s="446" t="s">
        <v>445</v>
      </c>
      <c r="C45" s="419" t="s">
        <v>444</v>
      </c>
      <c r="D45" s="419"/>
      <c r="E45" s="419">
        <v>900</v>
      </c>
      <c r="F45" s="419">
        <v>90095</v>
      </c>
      <c r="G45" s="445" t="s">
        <v>427</v>
      </c>
      <c r="H45" s="431">
        <f>SUM(I45,J45,K45,L45)</f>
        <v>1170000</v>
      </c>
      <c r="I45" s="431"/>
      <c r="J45" s="431">
        <v>1170000</v>
      </c>
      <c r="K45" s="431"/>
      <c r="L45" s="429"/>
      <c r="M45" s="429"/>
    </row>
    <row r="46" spans="1:14" s="420" customFormat="1" ht="12.75">
      <c r="A46" s="426"/>
      <c r="B46" s="449"/>
      <c r="C46" s="426"/>
      <c r="D46" s="426"/>
      <c r="E46" s="426"/>
      <c r="F46" s="426"/>
      <c r="H46" s="422"/>
      <c r="I46" s="422"/>
      <c r="J46" s="448"/>
      <c r="K46" s="448"/>
      <c r="L46" s="448"/>
      <c r="M46" s="448"/>
      <c r="N46" s="434"/>
    </row>
    <row r="47" spans="1:14" s="434" customFormat="1" ht="38.25">
      <c r="A47" s="442">
        <v>8</v>
      </c>
      <c r="B47" s="447" t="s">
        <v>442</v>
      </c>
      <c r="C47" s="442"/>
      <c r="D47" s="442"/>
      <c r="E47" s="442"/>
      <c r="F47" s="442"/>
      <c r="G47" s="442" t="s">
        <v>436</v>
      </c>
      <c r="H47" s="438"/>
      <c r="I47" s="438"/>
      <c r="J47" s="418"/>
      <c r="K47" s="418"/>
      <c r="L47" s="418"/>
      <c r="M47" s="418"/>
      <c r="N47" s="421"/>
    </row>
    <row r="48" spans="1:13" s="434" customFormat="1" ht="54" customHeight="1">
      <c r="A48" s="419"/>
      <c r="B48" s="446" t="s">
        <v>441</v>
      </c>
      <c r="C48" s="419"/>
      <c r="D48" s="419"/>
      <c r="E48" s="419"/>
      <c r="F48" s="419"/>
      <c r="G48" s="433" t="s">
        <v>434</v>
      </c>
      <c r="H48" s="431">
        <f>SUM(I48,J48,K48)</f>
        <v>717507</v>
      </c>
      <c r="I48" s="431">
        <v>315000</v>
      </c>
      <c r="J48" s="431">
        <v>102507</v>
      </c>
      <c r="K48" s="431">
        <v>300000</v>
      </c>
      <c r="L48" s="429"/>
      <c r="M48" s="429"/>
    </row>
    <row r="49" spans="1:13" s="434" customFormat="1" ht="38.25">
      <c r="A49" s="419"/>
      <c r="B49" s="446" t="s">
        <v>440</v>
      </c>
      <c r="C49" s="419"/>
      <c r="D49" s="419"/>
      <c r="E49" s="419"/>
      <c r="F49" s="419"/>
      <c r="G49" s="433" t="s">
        <v>428</v>
      </c>
      <c r="H49" s="431"/>
      <c r="I49" s="431"/>
      <c r="J49" s="429"/>
      <c r="K49" s="429"/>
      <c r="L49" s="429"/>
      <c r="M49" s="429"/>
    </row>
    <row r="50" spans="1:13" s="434" customFormat="1" ht="51">
      <c r="A50" s="419"/>
      <c r="B50" s="446" t="s">
        <v>443</v>
      </c>
      <c r="C50" s="419" t="s">
        <v>438</v>
      </c>
      <c r="D50" s="419"/>
      <c r="E50" s="419">
        <v>900</v>
      </c>
      <c r="F50" s="419">
        <v>90095</v>
      </c>
      <c r="G50" s="445" t="s">
        <v>427</v>
      </c>
      <c r="H50" s="431">
        <f>SUM(I50,J50,K50,L50)</f>
        <v>238760</v>
      </c>
      <c r="I50" s="431">
        <v>85000</v>
      </c>
      <c r="J50" s="431">
        <v>153760</v>
      </c>
      <c r="K50" s="431"/>
      <c r="L50" s="429"/>
      <c r="M50" s="429"/>
    </row>
    <row r="51" spans="1:13" s="434" customFormat="1" ht="12.75">
      <c r="A51" s="426"/>
      <c r="B51" s="446"/>
      <c r="C51" s="419"/>
      <c r="D51" s="419"/>
      <c r="E51" s="419"/>
      <c r="F51" s="419"/>
      <c r="G51" s="445"/>
      <c r="H51" s="431"/>
      <c r="I51" s="431"/>
      <c r="J51" s="431"/>
      <c r="K51" s="431"/>
      <c r="L51" s="429"/>
      <c r="M51" s="429"/>
    </row>
    <row r="52" spans="1:13" s="434" customFormat="1" ht="38.25">
      <c r="A52" s="442">
        <v>9</v>
      </c>
      <c r="B52" s="447" t="s">
        <v>442</v>
      </c>
      <c r="C52" s="442"/>
      <c r="D52" s="442"/>
      <c r="E52" s="442"/>
      <c r="F52" s="442"/>
      <c r="G52" s="442" t="s">
        <v>436</v>
      </c>
      <c r="H52" s="438"/>
      <c r="I52" s="438"/>
      <c r="J52" s="438"/>
      <c r="K52" s="438"/>
      <c r="L52" s="418"/>
      <c r="M52" s="418"/>
    </row>
    <row r="53" spans="1:13" s="434" customFormat="1" ht="53.25" customHeight="1">
      <c r="A53" s="419"/>
      <c r="B53" s="446" t="s">
        <v>441</v>
      </c>
      <c r="C53" s="419"/>
      <c r="D53" s="419"/>
      <c r="E53" s="419"/>
      <c r="F53" s="419"/>
      <c r="G53" s="433" t="s">
        <v>434</v>
      </c>
      <c r="H53" s="431">
        <f>SUM(I53,J53,K53,L53,M53)</f>
        <v>700000</v>
      </c>
      <c r="I53" s="431"/>
      <c r="J53" s="431">
        <v>100000</v>
      </c>
      <c r="K53" s="431">
        <v>600000</v>
      </c>
      <c r="L53" s="429"/>
      <c r="M53" s="429"/>
    </row>
    <row r="54" spans="1:13" s="434" customFormat="1" ht="38.25">
      <c r="A54" s="419"/>
      <c r="B54" s="446" t="s">
        <v>440</v>
      </c>
      <c r="C54" s="419"/>
      <c r="D54" s="419"/>
      <c r="E54" s="419"/>
      <c r="F54" s="419"/>
      <c r="G54" s="433" t="s">
        <v>428</v>
      </c>
      <c r="H54" s="431"/>
      <c r="I54" s="431"/>
      <c r="J54" s="431"/>
      <c r="K54" s="431"/>
      <c r="L54" s="429"/>
      <c r="M54" s="429"/>
    </row>
    <row r="55" spans="1:13" s="434" customFormat="1" ht="51">
      <c r="A55" s="419"/>
      <c r="B55" s="446" t="s">
        <v>439</v>
      </c>
      <c r="C55" s="419" t="s">
        <v>438</v>
      </c>
      <c r="D55" s="419"/>
      <c r="E55" s="419">
        <v>900</v>
      </c>
      <c r="F55" s="419">
        <v>90095</v>
      </c>
      <c r="G55" s="445" t="s">
        <v>427</v>
      </c>
      <c r="H55" s="431">
        <f>SUM(I55,J55,K55,L55,M55)</f>
        <v>150000</v>
      </c>
      <c r="I55" s="431"/>
      <c r="J55" s="431">
        <v>150000</v>
      </c>
      <c r="K55" s="431"/>
      <c r="L55" s="429"/>
      <c r="M55" s="429"/>
    </row>
    <row r="56" spans="1:13" s="434" customFormat="1" ht="12.75">
      <c r="A56" s="419"/>
      <c r="B56" s="446"/>
      <c r="C56" s="419"/>
      <c r="D56" s="419"/>
      <c r="E56" s="419"/>
      <c r="F56" s="419"/>
      <c r="G56" s="445"/>
      <c r="H56" s="431"/>
      <c r="I56" s="431"/>
      <c r="J56" s="431"/>
      <c r="K56" s="431"/>
      <c r="L56" s="429"/>
      <c r="M56" s="429"/>
    </row>
    <row r="57" spans="1:14" s="420" customFormat="1" ht="38.25">
      <c r="A57" s="444">
        <v>10</v>
      </c>
      <c r="B57" s="443" t="s">
        <v>437</v>
      </c>
      <c r="C57" s="442"/>
      <c r="D57" s="441"/>
      <c r="E57" s="442"/>
      <c r="F57" s="441"/>
      <c r="G57" s="440" t="s">
        <v>436</v>
      </c>
      <c r="H57" s="439"/>
      <c r="I57" s="438"/>
      <c r="J57" s="437"/>
      <c r="K57" s="418"/>
      <c r="L57" s="437"/>
      <c r="M57" s="418"/>
      <c r="N57" s="434"/>
    </row>
    <row r="58" spans="1:14" s="420" customFormat="1" ht="38.25">
      <c r="A58" s="421"/>
      <c r="B58" s="435" t="s">
        <v>435</v>
      </c>
      <c r="C58" s="419"/>
      <c r="D58" s="434"/>
      <c r="E58" s="419"/>
      <c r="F58" s="434"/>
      <c r="G58" s="433" t="s">
        <v>434</v>
      </c>
      <c r="H58" s="432">
        <f>SUM(I58,J58,K58,L58,M58)</f>
        <v>4914855</v>
      </c>
      <c r="I58" s="431">
        <v>27446</v>
      </c>
      <c r="J58" s="436">
        <v>3227000</v>
      </c>
      <c r="K58" s="431">
        <v>1660409</v>
      </c>
      <c r="L58" s="436"/>
      <c r="M58" s="431"/>
      <c r="N58" s="421"/>
    </row>
    <row r="59" spans="1:14" s="420" customFormat="1" ht="25.5">
      <c r="A59" s="421"/>
      <c r="B59" s="435" t="s">
        <v>433</v>
      </c>
      <c r="C59" s="419"/>
      <c r="D59" s="434"/>
      <c r="E59" s="419"/>
      <c r="F59" s="434"/>
      <c r="G59" s="433" t="s">
        <v>428</v>
      </c>
      <c r="H59" s="432"/>
      <c r="I59" s="431"/>
      <c r="J59" s="430"/>
      <c r="K59" s="431"/>
      <c r="L59" s="430"/>
      <c r="M59" s="429"/>
      <c r="N59" s="421"/>
    </row>
    <row r="60" spans="1:14" s="420" customFormat="1" ht="43.5" customHeight="1">
      <c r="A60" s="428"/>
      <c r="B60" s="427" t="s">
        <v>432</v>
      </c>
      <c r="C60" s="426" t="s">
        <v>431</v>
      </c>
      <c r="E60" s="426">
        <v>900</v>
      </c>
      <c r="F60" s="420">
        <v>90095</v>
      </c>
      <c r="G60" s="425" t="s">
        <v>427</v>
      </c>
      <c r="H60" s="424">
        <f>SUM(I60,J60,K60,L60,M60)</f>
        <v>9725675</v>
      </c>
      <c r="I60" s="422">
        <v>35063</v>
      </c>
      <c r="J60" s="423">
        <v>7200000</v>
      </c>
      <c r="K60" s="422">
        <v>2490612</v>
      </c>
      <c r="L60" s="423"/>
      <c r="M60" s="422"/>
      <c r="N60" s="421"/>
    </row>
    <row r="61" spans="1:13" ht="12.75">
      <c r="A61" s="419"/>
      <c r="B61" s="419"/>
      <c r="C61" s="419"/>
      <c r="D61" s="419"/>
      <c r="E61" s="419"/>
      <c r="F61" s="419"/>
      <c r="G61" s="419"/>
      <c r="H61" s="418"/>
      <c r="I61" s="418"/>
      <c r="J61" s="418"/>
      <c r="K61" s="418"/>
      <c r="L61" s="418"/>
      <c r="M61" s="418"/>
    </row>
    <row r="62" spans="1:13" ht="14.25">
      <c r="A62" s="415"/>
      <c r="B62" s="415" t="s">
        <v>430</v>
      </c>
      <c r="C62" s="415"/>
      <c r="D62" s="415"/>
      <c r="E62" s="415"/>
      <c r="F62" s="415"/>
      <c r="G62" s="415"/>
      <c r="H62" s="416">
        <f>SUM(H63,H64,H65)</f>
        <v>76608513</v>
      </c>
      <c r="I62" s="416">
        <f>SUM(I63,I64,I65)</f>
        <v>18694400</v>
      </c>
      <c r="J62" s="416">
        <f>SUM(J63,J64,J65)</f>
        <v>26833633</v>
      </c>
      <c r="K62" s="416">
        <f>SUM(K63,K64,K65)</f>
        <v>20775924</v>
      </c>
      <c r="L62" s="416">
        <f>SUM(L63,L64,L65)</f>
        <v>10304556</v>
      </c>
      <c r="M62" s="416">
        <f>SUM(M63,M64,M65)</f>
        <v>0</v>
      </c>
    </row>
    <row r="63" spans="1:13" ht="14.25">
      <c r="A63" s="415"/>
      <c r="B63" s="417" t="s">
        <v>429</v>
      </c>
      <c r="C63" s="415"/>
      <c r="D63" s="415"/>
      <c r="E63" s="415"/>
      <c r="F63" s="415"/>
      <c r="G63" s="415"/>
      <c r="H63" s="416">
        <f>SUM(H13,H18,H23,H28,H33,H38,H43,H48,H53,H58)</f>
        <v>30734877</v>
      </c>
      <c r="I63" s="416">
        <f>SUM(I13,I18,I23,I28,I33,I38,I43,I48,I53,I58)</f>
        <v>7974155</v>
      </c>
      <c r="J63" s="416">
        <f>SUM(J13,J18,J23,J28,J33,J38,J43,J48,J53,J58)</f>
        <v>9788529</v>
      </c>
      <c r="K63" s="416">
        <f>SUM(K13,K18,K23,K28,K33,K38,K43,K48,K53,K58)</f>
        <v>8850370</v>
      </c>
      <c r="L63" s="416">
        <f>SUM(L13,L18,L23,L28,L33,L38,L43,L48,L58)</f>
        <v>4121823</v>
      </c>
      <c r="M63" s="416">
        <f>SUM(M13,M18,M23,M28,M33,M38,M43,M48,M58)</f>
        <v>0</v>
      </c>
    </row>
    <row r="64" spans="1:13" ht="14.25">
      <c r="A64" s="415"/>
      <c r="B64" s="415" t="s">
        <v>428</v>
      </c>
      <c r="C64" s="415"/>
      <c r="D64" s="415"/>
      <c r="E64" s="415"/>
      <c r="F64" s="415"/>
      <c r="G64" s="415"/>
      <c r="H64" s="414">
        <v>0</v>
      </c>
      <c r="I64" s="414">
        <v>0</v>
      </c>
      <c r="J64" s="414">
        <v>0</v>
      </c>
      <c r="K64" s="414">
        <v>0</v>
      </c>
      <c r="L64" s="414">
        <v>0</v>
      </c>
      <c r="M64" s="414">
        <v>0</v>
      </c>
    </row>
    <row r="65" spans="1:13" ht="28.5">
      <c r="A65" s="412"/>
      <c r="B65" s="413" t="s">
        <v>427</v>
      </c>
      <c r="C65" s="412"/>
      <c r="D65" s="412"/>
      <c r="E65" s="412"/>
      <c r="F65" s="412"/>
      <c r="G65" s="412"/>
      <c r="H65" s="411">
        <f>SUM(H15,H20,H25,H30,H35,H40,H45,H50,H55,H60)</f>
        <v>45873636</v>
      </c>
      <c r="I65" s="411">
        <f>SUM(I15,I20,I25,I30,I35,I40,I45,I50,I55,I60)</f>
        <v>10720245</v>
      </c>
      <c r="J65" s="411">
        <f>SUM(J15,J20,J25,J30,J35,J40,J45,J50,J55,J60)</f>
        <v>17045104</v>
      </c>
      <c r="K65" s="411">
        <f>SUM(K15,K20,K25,K30,K35,K40,K45,K50,K55,K60)</f>
        <v>11925554</v>
      </c>
      <c r="L65" s="411">
        <f>SUM(L15,L20,L25,L30,L35,L40,L45,L50,L60)</f>
        <v>6182733</v>
      </c>
      <c r="M65" s="411">
        <f>SUM(M15,M20,M25,M30,M35,M40,M45,M50,M60)</f>
        <v>0</v>
      </c>
    </row>
  </sheetData>
  <sheetProtection/>
  <mergeCells count="11"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7" t="s">
        <v>59</v>
      </c>
      <c r="B1" s="167"/>
      <c r="C1" s="167"/>
      <c r="D1" s="167"/>
    </row>
    <row r="2" ht="6.75" customHeight="1">
      <c r="A2" s="56"/>
    </row>
    <row r="3" ht="12.75">
      <c r="D3" s="57" t="s">
        <v>11</v>
      </c>
    </row>
    <row r="4" spans="1:4" ht="15" customHeight="1">
      <c r="A4" s="168" t="s">
        <v>14</v>
      </c>
      <c r="B4" s="168" t="s">
        <v>4</v>
      </c>
      <c r="C4" s="169" t="s">
        <v>60</v>
      </c>
      <c r="D4" s="169" t="s">
        <v>108</v>
      </c>
    </row>
    <row r="5" spans="1:4" ht="15" customHeight="1">
      <c r="A5" s="168"/>
      <c r="B5" s="168"/>
      <c r="C5" s="168"/>
      <c r="D5" s="169"/>
    </row>
    <row r="6" spans="1:4" ht="15.75" customHeight="1">
      <c r="A6" s="168"/>
      <c r="B6" s="168"/>
      <c r="C6" s="168"/>
      <c r="D6" s="169"/>
    </row>
    <row r="7" spans="1:4" s="59" customFormat="1" ht="6.75" customHeight="1">
      <c r="A7" s="58">
        <v>1</v>
      </c>
      <c r="B7" s="58">
        <v>2</v>
      </c>
      <c r="C7" s="58">
        <v>3</v>
      </c>
      <c r="D7" s="58">
        <v>4</v>
      </c>
    </row>
    <row r="8" spans="1:4" ht="18.75" customHeight="1">
      <c r="A8" s="165" t="s">
        <v>61</v>
      </c>
      <c r="B8" s="165"/>
      <c r="C8" s="60"/>
      <c r="D8" s="61">
        <f>SUM(D9:D17)</f>
        <v>45083135</v>
      </c>
    </row>
    <row r="9" spans="1:4" ht="18.75" customHeight="1">
      <c r="A9" s="62" t="s">
        <v>6</v>
      </c>
      <c r="B9" s="63" t="s">
        <v>62</v>
      </c>
      <c r="C9" s="62" t="s">
        <v>63</v>
      </c>
      <c r="D9" s="64">
        <v>41124005</v>
      </c>
    </row>
    <row r="10" spans="1:4" ht="18.75" customHeight="1">
      <c r="A10" s="65" t="s">
        <v>7</v>
      </c>
      <c r="B10" s="66" t="s">
        <v>64</v>
      </c>
      <c r="C10" s="65" t="s">
        <v>63</v>
      </c>
      <c r="D10" s="67"/>
    </row>
    <row r="11" spans="1:4" ht="51">
      <c r="A11" s="65" t="s">
        <v>8</v>
      </c>
      <c r="B11" s="68" t="s">
        <v>65</v>
      </c>
      <c r="C11" s="65" t="s">
        <v>66</v>
      </c>
      <c r="D11" s="67"/>
    </row>
    <row r="12" spans="1:4" ht="18.75" customHeight="1">
      <c r="A12" s="65" t="s">
        <v>0</v>
      </c>
      <c r="B12" s="66" t="s">
        <v>67</v>
      </c>
      <c r="C12" s="65" t="s">
        <v>68</v>
      </c>
      <c r="D12" s="67">
        <v>120000</v>
      </c>
    </row>
    <row r="13" spans="1:4" ht="18.75" customHeight="1">
      <c r="A13" s="65" t="s">
        <v>69</v>
      </c>
      <c r="B13" s="66" t="s">
        <v>70</v>
      </c>
      <c r="C13" s="65" t="s">
        <v>71</v>
      </c>
      <c r="D13" s="67"/>
    </row>
    <row r="14" spans="1:4" ht="18.75" customHeight="1">
      <c r="A14" s="65" t="s">
        <v>72</v>
      </c>
      <c r="B14" s="66" t="s">
        <v>73</v>
      </c>
      <c r="C14" s="65" t="s">
        <v>74</v>
      </c>
      <c r="D14" s="67"/>
    </row>
    <row r="15" spans="1:4" ht="18.75" customHeight="1">
      <c r="A15" s="65" t="s">
        <v>75</v>
      </c>
      <c r="B15" s="66" t="s">
        <v>76</v>
      </c>
      <c r="C15" s="65" t="s">
        <v>77</v>
      </c>
      <c r="D15" s="67"/>
    </row>
    <row r="16" spans="1:4" ht="18.75" customHeight="1">
      <c r="A16" s="65" t="s">
        <v>78</v>
      </c>
      <c r="B16" s="66" t="s">
        <v>79</v>
      </c>
      <c r="C16" s="65" t="s">
        <v>80</v>
      </c>
      <c r="D16" s="67">
        <v>3839130</v>
      </c>
    </row>
    <row r="17" spans="1:4" ht="18.75" customHeight="1">
      <c r="A17" s="69" t="s">
        <v>81</v>
      </c>
      <c r="B17" s="70" t="s">
        <v>82</v>
      </c>
      <c r="C17" s="69" t="s">
        <v>83</v>
      </c>
      <c r="D17" s="71"/>
    </row>
    <row r="18" spans="1:4" ht="18.75" customHeight="1">
      <c r="A18" s="165" t="s">
        <v>84</v>
      </c>
      <c r="B18" s="165"/>
      <c r="C18" s="60"/>
      <c r="D18" s="61">
        <f>SUM(D19:D25)</f>
        <v>5049997</v>
      </c>
    </row>
    <row r="19" spans="1:4" ht="18.75" customHeight="1">
      <c r="A19" s="62" t="s">
        <v>6</v>
      </c>
      <c r="B19" s="63" t="s">
        <v>85</v>
      </c>
      <c r="C19" s="62" t="s">
        <v>86</v>
      </c>
      <c r="D19" s="72">
        <v>5049997</v>
      </c>
    </row>
    <row r="20" spans="1:4" ht="18.75" customHeight="1">
      <c r="A20" s="65" t="s">
        <v>7</v>
      </c>
      <c r="B20" s="66" t="s">
        <v>87</v>
      </c>
      <c r="C20" s="65" t="s">
        <v>86</v>
      </c>
      <c r="D20" s="67"/>
    </row>
    <row r="21" spans="1:4" ht="38.25">
      <c r="A21" s="65" t="s">
        <v>8</v>
      </c>
      <c r="B21" s="68" t="s">
        <v>88</v>
      </c>
      <c r="C21" s="65" t="s">
        <v>89</v>
      </c>
      <c r="D21" s="67"/>
    </row>
    <row r="22" spans="1:4" ht="18.75" customHeight="1">
      <c r="A22" s="65" t="s">
        <v>0</v>
      </c>
      <c r="B22" s="66" t="s">
        <v>39</v>
      </c>
      <c r="C22" s="65" t="s">
        <v>90</v>
      </c>
      <c r="D22" s="67"/>
    </row>
    <row r="23" spans="1:4" ht="18.75" customHeight="1">
      <c r="A23" s="65" t="s">
        <v>69</v>
      </c>
      <c r="B23" s="66" t="s">
        <v>91</v>
      </c>
      <c r="C23" s="65" t="s">
        <v>83</v>
      </c>
      <c r="D23" s="67"/>
    </row>
    <row r="24" spans="1:4" ht="27" customHeight="1">
      <c r="A24" s="65" t="s">
        <v>72</v>
      </c>
      <c r="B24" s="68" t="s">
        <v>92</v>
      </c>
      <c r="C24" s="65" t="s">
        <v>93</v>
      </c>
      <c r="D24" s="67"/>
    </row>
    <row r="25" spans="1:4" ht="18.75" customHeight="1">
      <c r="A25" s="69" t="s">
        <v>75</v>
      </c>
      <c r="B25" s="70" t="s">
        <v>94</v>
      </c>
      <c r="C25" s="69" t="s">
        <v>95</v>
      </c>
      <c r="D25" s="71"/>
    </row>
    <row r="26" spans="1:4" ht="7.5" customHeight="1">
      <c r="A26" s="73"/>
      <c r="B26" s="74"/>
      <c r="C26" s="74"/>
      <c r="D26" s="74"/>
    </row>
    <row r="27" spans="1:6" ht="12.75">
      <c r="A27" s="75"/>
      <c r="B27" s="76"/>
      <c r="C27" s="76"/>
      <c r="D27" s="76"/>
      <c r="E27" s="30"/>
      <c r="F27" s="30"/>
    </row>
    <row r="28" spans="1:6" ht="12.75">
      <c r="A28" s="166"/>
      <c r="B28" s="166"/>
      <c r="C28" s="166"/>
      <c r="D28" s="166"/>
      <c r="E28" s="166"/>
      <c r="F28" s="166"/>
    </row>
    <row r="29" spans="1:6" ht="22.5" customHeight="1">
      <c r="A29" s="166"/>
      <c r="B29" s="166"/>
      <c r="C29" s="166"/>
      <c r="D29" s="166"/>
      <c r="E29" s="166"/>
      <c r="F29" s="166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5
do uchwały  Nr XLV/2/2010        
Rady Miasta Skarżyska - Kamiennej
z dnia  21.01.2010r.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F78" sqref="F78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8.87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1" spans="1:13" ht="36" customHeight="1">
      <c r="A1" s="179" t="s">
        <v>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7" ht="18">
      <c r="A2" s="3"/>
      <c r="B2" s="3"/>
      <c r="C2" s="3"/>
      <c r="D2" s="3"/>
      <c r="E2" s="3"/>
      <c r="F2" s="3"/>
      <c r="G2" s="3"/>
    </row>
    <row r="3" spans="1:13" ht="12.75">
      <c r="A3" s="11"/>
      <c r="B3" s="11"/>
      <c r="C3" s="11"/>
      <c r="D3" s="11"/>
      <c r="E3" s="11"/>
      <c r="H3" s="35"/>
      <c r="I3" s="35"/>
      <c r="M3" s="12" t="s">
        <v>13</v>
      </c>
    </row>
    <row r="4" spans="1:13" s="14" customFormat="1" ht="18.75" customHeight="1">
      <c r="A4" s="182" t="s">
        <v>1</v>
      </c>
      <c r="B4" s="182" t="s">
        <v>2</v>
      </c>
      <c r="C4" s="177" t="s">
        <v>3</v>
      </c>
      <c r="D4" s="177" t="s">
        <v>50</v>
      </c>
      <c r="E4" s="180" t="s">
        <v>5</v>
      </c>
      <c r="F4" s="186"/>
      <c r="G4" s="186"/>
      <c r="H4" s="186"/>
      <c r="I4" s="186"/>
      <c r="J4" s="186"/>
      <c r="K4" s="186"/>
      <c r="L4" s="186"/>
      <c r="M4" s="181"/>
    </row>
    <row r="5" spans="1:13" s="14" customFormat="1" ht="20.25" customHeight="1">
      <c r="A5" s="183"/>
      <c r="B5" s="183"/>
      <c r="C5" s="185"/>
      <c r="D5" s="185"/>
      <c r="E5" s="177" t="s">
        <v>9</v>
      </c>
      <c r="F5" s="176" t="s">
        <v>5</v>
      </c>
      <c r="G5" s="176"/>
      <c r="H5" s="176"/>
      <c r="I5" s="176"/>
      <c r="J5" s="177" t="s">
        <v>10</v>
      </c>
      <c r="K5" s="170" t="s">
        <v>5</v>
      </c>
      <c r="L5" s="171"/>
      <c r="M5" s="172"/>
    </row>
    <row r="6" spans="1:13" s="14" customFormat="1" ht="63.75" customHeight="1">
      <c r="A6" s="183"/>
      <c r="B6" s="183"/>
      <c r="C6" s="185"/>
      <c r="D6" s="185"/>
      <c r="E6" s="185"/>
      <c r="F6" s="180" t="s">
        <v>41</v>
      </c>
      <c r="G6" s="181"/>
      <c r="H6" s="177" t="s">
        <v>44</v>
      </c>
      <c r="I6" s="177" t="s">
        <v>45</v>
      </c>
      <c r="J6" s="185"/>
      <c r="K6" s="176" t="s">
        <v>47</v>
      </c>
      <c r="L6" s="176" t="s">
        <v>54</v>
      </c>
      <c r="M6" s="176" t="s">
        <v>52</v>
      </c>
    </row>
    <row r="7" spans="1:13" s="14" customFormat="1" ht="63.75">
      <c r="A7" s="184"/>
      <c r="B7" s="184"/>
      <c r="C7" s="178"/>
      <c r="D7" s="178"/>
      <c r="E7" s="178"/>
      <c r="F7" s="31" t="s">
        <v>42</v>
      </c>
      <c r="G7" s="31" t="s">
        <v>43</v>
      </c>
      <c r="H7" s="178"/>
      <c r="I7" s="178"/>
      <c r="J7" s="178"/>
      <c r="K7" s="176"/>
      <c r="L7" s="176"/>
      <c r="M7" s="176"/>
    </row>
    <row r="8" spans="1:13" s="14" customFormat="1" ht="6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s="14" customFormat="1" ht="12.75">
      <c r="A9" s="16">
        <v>750</v>
      </c>
      <c r="B9" s="16">
        <v>75011</v>
      </c>
      <c r="C9" s="16">
        <v>2010</v>
      </c>
      <c r="D9" s="16">
        <v>250653</v>
      </c>
      <c r="E9" s="16"/>
      <c r="F9" s="16"/>
      <c r="G9" s="16"/>
      <c r="H9" s="16"/>
      <c r="I9" s="16"/>
      <c r="J9" s="16"/>
      <c r="K9" s="33"/>
      <c r="L9" s="33"/>
      <c r="M9" s="33"/>
    </row>
    <row r="10" spans="1:13" s="14" customFormat="1" ht="12.75">
      <c r="A10" s="17"/>
      <c r="B10" s="17"/>
      <c r="C10" s="17">
        <v>4010</v>
      </c>
      <c r="D10" s="17"/>
      <c r="E10" s="17">
        <v>190145</v>
      </c>
      <c r="F10" s="17">
        <v>190145</v>
      </c>
      <c r="G10" s="17"/>
      <c r="H10" s="17"/>
      <c r="I10" s="17"/>
      <c r="J10" s="17"/>
      <c r="K10" s="34"/>
      <c r="L10" s="34"/>
      <c r="M10" s="34"/>
    </row>
    <row r="11" spans="1:13" s="14" customFormat="1" ht="12.75">
      <c r="A11" s="17"/>
      <c r="B11" s="17"/>
      <c r="C11" s="17">
        <v>4040</v>
      </c>
      <c r="D11" s="17"/>
      <c r="E11" s="17">
        <v>21003</v>
      </c>
      <c r="F11" s="17">
        <v>21003</v>
      </c>
      <c r="G11" s="17"/>
      <c r="H11" s="17"/>
      <c r="I11" s="17"/>
      <c r="J11" s="17"/>
      <c r="K11" s="34"/>
      <c r="L11" s="34"/>
      <c r="M11" s="34"/>
    </row>
    <row r="12" spans="1:13" s="14" customFormat="1" ht="12.75">
      <c r="A12" s="17"/>
      <c r="B12" s="17"/>
      <c r="C12" s="17">
        <v>4110</v>
      </c>
      <c r="D12" s="17"/>
      <c r="E12" s="17">
        <v>34027</v>
      </c>
      <c r="F12" s="17">
        <v>34027</v>
      </c>
      <c r="G12" s="17"/>
      <c r="H12" s="17"/>
      <c r="I12" s="17"/>
      <c r="J12" s="17"/>
      <c r="K12" s="34"/>
      <c r="L12" s="34"/>
      <c r="M12" s="34"/>
    </row>
    <row r="13" spans="1:13" s="14" customFormat="1" ht="12.75">
      <c r="A13" s="17"/>
      <c r="B13" s="17"/>
      <c r="C13" s="17">
        <v>4120</v>
      </c>
      <c r="D13" s="17"/>
      <c r="E13" s="17">
        <v>5478</v>
      </c>
      <c r="F13" s="17">
        <v>5478</v>
      </c>
      <c r="G13" s="17"/>
      <c r="H13" s="17"/>
      <c r="I13" s="17"/>
      <c r="J13" s="17"/>
      <c r="K13" s="34"/>
      <c r="L13" s="34"/>
      <c r="M13" s="34"/>
    </row>
    <row r="14" spans="1:13" s="14" customFormat="1" ht="12.75">
      <c r="A14" s="17">
        <v>751</v>
      </c>
      <c r="B14" s="17">
        <v>75101</v>
      </c>
      <c r="C14" s="17">
        <v>2010</v>
      </c>
      <c r="D14" s="17">
        <v>8735</v>
      </c>
      <c r="E14" s="17"/>
      <c r="F14" s="17"/>
      <c r="G14" s="17"/>
      <c r="H14" s="17"/>
      <c r="I14" s="17"/>
      <c r="J14" s="17"/>
      <c r="K14" s="34"/>
      <c r="L14" s="34"/>
      <c r="M14" s="34"/>
    </row>
    <row r="15" spans="1:13" s="14" customFormat="1" ht="12.75">
      <c r="A15" s="17"/>
      <c r="B15" s="17"/>
      <c r="C15" s="17">
        <v>4110</v>
      </c>
      <c r="D15" s="17"/>
      <c r="E15" s="17">
        <v>1000</v>
      </c>
      <c r="F15" s="17">
        <v>1000</v>
      </c>
      <c r="G15" s="17"/>
      <c r="H15" s="17"/>
      <c r="I15" s="17"/>
      <c r="J15" s="17"/>
      <c r="K15" s="34"/>
      <c r="L15" s="34"/>
      <c r="M15" s="34"/>
    </row>
    <row r="16" spans="1:13" s="14" customFormat="1" ht="12.75">
      <c r="A16" s="17"/>
      <c r="B16" s="17"/>
      <c r="C16" s="17">
        <v>4120</v>
      </c>
      <c r="D16" s="17"/>
      <c r="E16" s="17">
        <v>500</v>
      </c>
      <c r="F16" s="17">
        <v>500</v>
      </c>
      <c r="G16" s="17"/>
      <c r="H16" s="17"/>
      <c r="I16" s="17"/>
      <c r="J16" s="17"/>
      <c r="K16" s="34"/>
      <c r="L16" s="34"/>
      <c r="M16" s="34"/>
    </row>
    <row r="17" spans="1:13" s="14" customFormat="1" ht="12.75">
      <c r="A17" s="17"/>
      <c r="B17" s="17"/>
      <c r="C17" s="17">
        <v>4170</v>
      </c>
      <c r="D17" s="17"/>
      <c r="E17" s="17">
        <v>5000</v>
      </c>
      <c r="F17" s="17">
        <v>5000</v>
      </c>
      <c r="G17" s="17"/>
      <c r="H17" s="17"/>
      <c r="I17" s="17"/>
      <c r="J17" s="17"/>
      <c r="K17" s="34"/>
      <c r="L17" s="34"/>
      <c r="M17" s="34"/>
    </row>
    <row r="18" spans="1:13" s="14" customFormat="1" ht="12.75">
      <c r="A18" s="17"/>
      <c r="B18" s="17"/>
      <c r="C18" s="17">
        <v>4210</v>
      </c>
      <c r="D18" s="17"/>
      <c r="E18" s="17">
        <v>2235</v>
      </c>
      <c r="F18" s="17"/>
      <c r="G18" s="17">
        <v>2235</v>
      </c>
      <c r="H18" s="17"/>
      <c r="I18" s="17"/>
      <c r="J18" s="17"/>
      <c r="K18" s="34"/>
      <c r="L18" s="34"/>
      <c r="M18" s="34"/>
    </row>
    <row r="19" spans="1:13" s="14" customFormat="1" ht="12.75">
      <c r="A19" s="17">
        <v>851</v>
      </c>
      <c r="B19" s="17">
        <v>85195</v>
      </c>
      <c r="C19" s="17">
        <v>2010</v>
      </c>
      <c r="D19" s="17">
        <v>750</v>
      </c>
      <c r="E19" s="17"/>
      <c r="F19" s="17"/>
      <c r="G19" s="17"/>
      <c r="H19" s="17"/>
      <c r="I19" s="17"/>
      <c r="J19" s="17"/>
      <c r="K19" s="34"/>
      <c r="L19" s="34"/>
      <c r="M19" s="34"/>
    </row>
    <row r="20" spans="1:13" s="14" customFormat="1" ht="12.75">
      <c r="A20" s="17"/>
      <c r="B20" s="17"/>
      <c r="C20" s="17">
        <v>4300</v>
      </c>
      <c r="D20" s="17"/>
      <c r="E20" s="17">
        <v>750</v>
      </c>
      <c r="F20" s="17"/>
      <c r="G20" s="17">
        <v>750</v>
      </c>
      <c r="H20" s="17"/>
      <c r="I20" s="17"/>
      <c r="J20" s="17"/>
      <c r="K20" s="34"/>
      <c r="L20" s="34"/>
      <c r="M20" s="34"/>
    </row>
    <row r="21" spans="1:13" s="14" customFormat="1" ht="12.75">
      <c r="A21" s="84">
        <v>852</v>
      </c>
      <c r="B21" s="84">
        <v>85203</v>
      </c>
      <c r="C21" s="84">
        <v>2010</v>
      </c>
      <c r="D21" s="84">
        <v>324000</v>
      </c>
      <c r="E21" s="84"/>
      <c r="F21" s="84"/>
      <c r="G21" s="84"/>
      <c r="H21" s="84"/>
      <c r="I21" s="84"/>
      <c r="J21" s="84"/>
      <c r="K21" s="85"/>
      <c r="L21" s="85"/>
      <c r="M21" s="85"/>
    </row>
    <row r="22" spans="1:13" s="14" customFormat="1" ht="12.75">
      <c r="A22" s="84"/>
      <c r="B22" s="84"/>
      <c r="C22" s="84">
        <v>3020</v>
      </c>
      <c r="D22" s="84"/>
      <c r="E22" s="84">
        <v>350</v>
      </c>
      <c r="F22" s="84"/>
      <c r="G22" s="84"/>
      <c r="H22" s="84"/>
      <c r="I22" s="84">
        <v>350</v>
      </c>
      <c r="J22" s="84"/>
      <c r="K22" s="85"/>
      <c r="L22" s="85"/>
      <c r="M22" s="85"/>
    </row>
    <row r="23" spans="1:13" s="14" customFormat="1" ht="12.75">
      <c r="A23" s="84"/>
      <c r="B23" s="84"/>
      <c r="C23" s="84">
        <v>4010</v>
      </c>
      <c r="D23" s="84"/>
      <c r="E23" s="84">
        <v>222700</v>
      </c>
      <c r="F23" s="84">
        <v>222700</v>
      </c>
      <c r="G23" s="84"/>
      <c r="H23" s="84"/>
      <c r="I23" s="84"/>
      <c r="J23" s="84"/>
      <c r="K23" s="85"/>
      <c r="L23" s="85"/>
      <c r="M23" s="85"/>
    </row>
    <row r="24" spans="1:13" s="14" customFormat="1" ht="12.75">
      <c r="A24" s="84"/>
      <c r="B24" s="84"/>
      <c r="C24" s="84">
        <v>4040</v>
      </c>
      <c r="D24" s="84"/>
      <c r="E24" s="84">
        <v>13400</v>
      </c>
      <c r="F24" s="84">
        <v>13400</v>
      </c>
      <c r="G24" s="84"/>
      <c r="H24" s="84"/>
      <c r="I24" s="84"/>
      <c r="J24" s="84"/>
      <c r="K24" s="85"/>
      <c r="L24" s="85"/>
      <c r="M24" s="85"/>
    </row>
    <row r="25" spans="1:13" s="14" customFormat="1" ht="12.75">
      <c r="A25" s="84"/>
      <c r="B25" s="84"/>
      <c r="C25" s="84">
        <v>4110</v>
      </c>
      <c r="D25" s="84"/>
      <c r="E25" s="84">
        <v>36100</v>
      </c>
      <c r="F25" s="84">
        <v>36100</v>
      </c>
      <c r="G25" s="84"/>
      <c r="H25" s="84"/>
      <c r="I25" s="84"/>
      <c r="J25" s="84"/>
      <c r="K25" s="85"/>
      <c r="L25" s="85"/>
      <c r="M25" s="85"/>
    </row>
    <row r="26" spans="1:13" s="14" customFormat="1" ht="12.75">
      <c r="A26" s="84"/>
      <c r="B26" s="84"/>
      <c r="C26" s="84">
        <v>4120</v>
      </c>
      <c r="D26" s="84"/>
      <c r="E26" s="84">
        <v>5800</v>
      </c>
      <c r="F26" s="84">
        <v>5800</v>
      </c>
      <c r="G26" s="84"/>
      <c r="H26" s="84"/>
      <c r="I26" s="84"/>
      <c r="J26" s="84"/>
      <c r="K26" s="85"/>
      <c r="L26" s="85"/>
      <c r="M26" s="85"/>
    </row>
    <row r="27" spans="1:13" s="14" customFormat="1" ht="12.75">
      <c r="A27" s="84"/>
      <c r="B27" s="84"/>
      <c r="C27" s="84">
        <v>4210</v>
      </c>
      <c r="D27" s="84"/>
      <c r="E27" s="84">
        <v>4000</v>
      </c>
      <c r="F27" s="84"/>
      <c r="G27" s="84">
        <v>4000</v>
      </c>
      <c r="H27" s="84"/>
      <c r="I27" s="84"/>
      <c r="J27" s="84"/>
      <c r="K27" s="85"/>
      <c r="L27" s="85"/>
      <c r="M27" s="85"/>
    </row>
    <row r="28" spans="1:13" s="14" customFormat="1" ht="12.75">
      <c r="A28" s="84"/>
      <c r="B28" s="84"/>
      <c r="C28" s="84">
        <v>4220</v>
      </c>
      <c r="D28" s="84"/>
      <c r="E28" s="84">
        <v>3000</v>
      </c>
      <c r="F28" s="84"/>
      <c r="G28" s="84">
        <v>3000</v>
      </c>
      <c r="H28" s="84"/>
      <c r="I28" s="84"/>
      <c r="J28" s="84"/>
      <c r="K28" s="85"/>
      <c r="L28" s="85"/>
      <c r="M28" s="85"/>
    </row>
    <row r="29" spans="1:13" s="14" customFormat="1" ht="12.75">
      <c r="A29" s="84"/>
      <c r="B29" s="84"/>
      <c r="C29" s="84">
        <v>4230</v>
      </c>
      <c r="D29" s="84"/>
      <c r="E29" s="84">
        <v>300</v>
      </c>
      <c r="F29" s="84"/>
      <c r="G29" s="84">
        <v>300</v>
      </c>
      <c r="H29" s="84"/>
      <c r="I29" s="84"/>
      <c r="J29" s="84"/>
      <c r="K29" s="85"/>
      <c r="L29" s="85"/>
      <c r="M29" s="85"/>
    </row>
    <row r="30" spans="1:13" s="14" customFormat="1" ht="12.75">
      <c r="A30" s="84"/>
      <c r="B30" s="84"/>
      <c r="C30" s="84">
        <v>4260</v>
      </c>
      <c r="D30" s="84"/>
      <c r="E30" s="84">
        <v>11970</v>
      </c>
      <c r="F30" s="84"/>
      <c r="G30" s="84">
        <v>11970</v>
      </c>
      <c r="H30" s="84"/>
      <c r="I30" s="84"/>
      <c r="J30" s="84"/>
      <c r="K30" s="85"/>
      <c r="L30" s="85"/>
      <c r="M30" s="85"/>
    </row>
    <row r="31" spans="1:13" s="14" customFormat="1" ht="12.75">
      <c r="A31" s="84"/>
      <c r="B31" s="84"/>
      <c r="C31" s="84">
        <v>4270</v>
      </c>
      <c r="D31" s="84"/>
      <c r="E31" s="84">
        <v>1000</v>
      </c>
      <c r="F31" s="84"/>
      <c r="G31" s="84">
        <v>1000</v>
      </c>
      <c r="H31" s="84"/>
      <c r="I31" s="84"/>
      <c r="J31" s="84"/>
      <c r="K31" s="85"/>
      <c r="L31" s="85"/>
      <c r="M31" s="85"/>
    </row>
    <row r="32" spans="1:13" s="14" customFormat="1" ht="12.75">
      <c r="A32" s="84"/>
      <c r="B32" s="84"/>
      <c r="C32" s="84">
        <v>4280</v>
      </c>
      <c r="D32" s="84"/>
      <c r="E32" s="84">
        <v>200</v>
      </c>
      <c r="F32" s="84"/>
      <c r="G32" s="84">
        <v>200</v>
      </c>
      <c r="H32" s="84"/>
      <c r="I32" s="84"/>
      <c r="J32" s="84"/>
      <c r="K32" s="85"/>
      <c r="L32" s="85"/>
      <c r="M32" s="85"/>
    </row>
    <row r="33" spans="1:13" s="14" customFormat="1" ht="12.75">
      <c r="A33" s="84"/>
      <c r="B33" s="84"/>
      <c r="C33" s="84">
        <v>4300</v>
      </c>
      <c r="D33" s="84"/>
      <c r="E33" s="84">
        <v>3000</v>
      </c>
      <c r="F33" s="84"/>
      <c r="G33" s="84">
        <v>3000</v>
      </c>
      <c r="H33" s="84"/>
      <c r="I33" s="84"/>
      <c r="J33" s="84"/>
      <c r="K33" s="85"/>
      <c r="L33" s="85"/>
      <c r="M33" s="85"/>
    </row>
    <row r="34" spans="1:13" s="14" customFormat="1" ht="12.75">
      <c r="A34" s="84"/>
      <c r="B34" s="84"/>
      <c r="C34" s="84">
        <v>4350</v>
      </c>
      <c r="D34" s="84"/>
      <c r="E34" s="84">
        <v>1000</v>
      </c>
      <c r="F34" s="84"/>
      <c r="G34" s="84">
        <v>1000</v>
      </c>
      <c r="H34" s="84"/>
      <c r="I34" s="84"/>
      <c r="J34" s="84"/>
      <c r="K34" s="85"/>
      <c r="L34" s="85"/>
      <c r="M34" s="85"/>
    </row>
    <row r="35" spans="1:13" s="14" customFormat="1" ht="12.75">
      <c r="A35" s="84"/>
      <c r="B35" s="84"/>
      <c r="C35" s="84">
        <v>4360</v>
      </c>
      <c r="D35" s="84"/>
      <c r="E35" s="84">
        <v>1000</v>
      </c>
      <c r="F35" s="84"/>
      <c r="G35" s="84">
        <v>1000</v>
      </c>
      <c r="H35" s="84"/>
      <c r="I35" s="84"/>
      <c r="J35" s="84"/>
      <c r="K35" s="85"/>
      <c r="L35" s="85"/>
      <c r="M35" s="85"/>
    </row>
    <row r="36" spans="1:13" s="14" customFormat="1" ht="12.75">
      <c r="A36" s="84"/>
      <c r="B36" s="84"/>
      <c r="C36" s="84">
        <v>4370</v>
      </c>
      <c r="D36" s="84"/>
      <c r="E36" s="84">
        <v>1000</v>
      </c>
      <c r="F36" s="84"/>
      <c r="G36" s="84">
        <v>1000</v>
      </c>
      <c r="H36" s="84"/>
      <c r="I36" s="84"/>
      <c r="J36" s="84"/>
      <c r="K36" s="85"/>
      <c r="L36" s="85"/>
      <c r="M36" s="85"/>
    </row>
    <row r="37" spans="1:13" s="14" customFormat="1" ht="12.75">
      <c r="A37" s="84"/>
      <c r="B37" s="84"/>
      <c r="C37" s="84">
        <v>4410</v>
      </c>
      <c r="D37" s="84"/>
      <c r="E37" s="84">
        <v>1500</v>
      </c>
      <c r="F37" s="84"/>
      <c r="G37" s="84">
        <v>1500</v>
      </c>
      <c r="H37" s="84"/>
      <c r="I37" s="84"/>
      <c r="J37" s="84"/>
      <c r="K37" s="85"/>
      <c r="L37" s="85"/>
      <c r="M37" s="85"/>
    </row>
    <row r="38" spans="1:13" s="14" customFormat="1" ht="12.75">
      <c r="A38" s="84"/>
      <c r="B38" s="84"/>
      <c r="C38" s="84">
        <v>4430</v>
      </c>
      <c r="D38" s="84"/>
      <c r="E38" s="84">
        <v>4500</v>
      </c>
      <c r="F38" s="84"/>
      <c r="G38" s="84">
        <v>4500</v>
      </c>
      <c r="H38" s="84"/>
      <c r="I38" s="84"/>
      <c r="J38" s="84"/>
      <c r="K38" s="85"/>
      <c r="L38" s="85"/>
      <c r="M38" s="85"/>
    </row>
    <row r="39" spans="1:13" s="14" customFormat="1" ht="12.75">
      <c r="A39" s="84"/>
      <c r="B39" s="84"/>
      <c r="C39" s="84">
        <v>4440</v>
      </c>
      <c r="D39" s="84"/>
      <c r="E39" s="84">
        <v>7000</v>
      </c>
      <c r="F39" s="84"/>
      <c r="G39" s="84">
        <v>7000</v>
      </c>
      <c r="H39" s="84"/>
      <c r="I39" s="84"/>
      <c r="J39" s="84"/>
      <c r="K39" s="85"/>
      <c r="L39" s="85"/>
      <c r="M39" s="85"/>
    </row>
    <row r="40" spans="1:13" s="14" customFormat="1" ht="12.75">
      <c r="A40" s="84"/>
      <c r="B40" s="84"/>
      <c r="C40" s="84">
        <v>4520</v>
      </c>
      <c r="D40" s="84"/>
      <c r="E40" s="84">
        <v>3180</v>
      </c>
      <c r="F40" s="84"/>
      <c r="G40" s="84">
        <v>3180</v>
      </c>
      <c r="H40" s="84"/>
      <c r="I40" s="84"/>
      <c r="J40" s="84"/>
      <c r="K40" s="85"/>
      <c r="L40" s="85"/>
      <c r="M40" s="85"/>
    </row>
    <row r="41" spans="1:13" s="14" customFormat="1" ht="12.75">
      <c r="A41" s="84"/>
      <c r="B41" s="84"/>
      <c r="C41" s="84">
        <v>4700</v>
      </c>
      <c r="D41" s="84"/>
      <c r="E41" s="84">
        <v>1000</v>
      </c>
      <c r="F41" s="84"/>
      <c r="G41" s="84">
        <v>1000</v>
      </c>
      <c r="H41" s="84"/>
      <c r="I41" s="84"/>
      <c r="J41" s="84"/>
      <c r="K41" s="85"/>
      <c r="L41" s="85"/>
      <c r="M41" s="85"/>
    </row>
    <row r="42" spans="1:13" s="14" customFormat="1" ht="12.75">
      <c r="A42" s="84"/>
      <c r="B42" s="84"/>
      <c r="C42" s="84">
        <v>4740</v>
      </c>
      <c r="D42" s="84"/>
      <c r="E42" s="84">
        <v>1000</v>
      </c>
      <c r="F42" s="84"/>
      <c r="G42" s="84">
        <v>1000</v>
      </c>
      <c r="H42" s="84"/>
      <c r="I42" s="84"/>
      <c r="J42" s="84"/>
      <c r="K42" s="85"/>
      <c r="L42" s="85"/>
      <c r="M42" s="85"/>
    </row>
    <row r="43" spans="1:13" s="14" customFormat="1" ht="12.75">
      <c r="A43" s="84"/>
      <c r="B43" s="84"/>
      <c r="C43" s="84">
        <v>4750</v>
      </c>
      <c r="D43" s="84"/>
      <c r="E43" s="84">
        <v>1000</v>
      </c>
      <c r="F43" s="84"/>
      <c r="G43" s="84">
        <v>1000</v>
      </c>
      <c r="H43" s="84"/>
      <c r="I43" s="84"/>
      <c r="J43" s="84"/>
      <c r="K43" s="85"/>
      <c r="L43" s="85"/>
      <c r="M43" s="85"/>
    </row>
    <row r="44" spans="1:13" s="14" customFormat="1" ht="12.75">
      <c r="A44" s="84">
        <v>852</v>
      </c>
      <c r="B44" s="84">
        <v>85212</v>
      </c>
      <c r="C44" s="84">
        <v>2010</v>
      </c>
      <c r="D44" s="84">
        <v>11973248</v>
      </c>
      <c r="E44" s="84"/>
      <c r="F44" s="84"/>
      <c r="G44" s="84"/>
      <c r="H44" s="84"/>
      <c r="I44" s="84"/>
      <c r="J44" s="84"/>
      <c r="K44" s="85"/>
      <c r="L44" s="85"/>
      <c r="M44" s="85"/>
    </row>
    <row r="45" spans="1:13" s="14" customFormat="1" ht="12.75">
      <c r="A45" s="84"/>
      <c r="B45" s="84"/>
      <c r="C45" s="84">
        <v>3110</v>
      </c>
      <c r="D45" s="84"/>
      <c r="E45" s="84">
        <v>11624826</v>
      </c>
      <c r="F45" s="84"/>
      <c r="G45" s="84"/>
      <c r="H45" s="84"/>
      <c r="I45" s="84">
        <v>11624826</v>
      </c>
      <c r="J45" s="84"/>
      <c r="K45" s="85"/>
      <c r="L45" s="85"/>
      <c r="M45" s="85"/>
    </row>
    <row r="46" spans="1:13" s="14" customFormat="1" ht="12.75">
      <c r="A46" s="84"/>
      <c r="B46" s="84"/>
      <c r="C46" s="84">
        <v>4010</v>
      </c>
      <c r="D46" s="84"/>
      <c r="E46" s="84">
        <v>175500</v>
      </c>
      <c r="F46" s="84">
        <v>175500</v>
      </c>
      <c r="G46" s="84"/>
      <c r="H46" s="84"/>
      <c r="I46" s="84"/>
      <c r="J46" s="84"/>
      <c r="K46" s="85"/>
      <c r="L46" s="85"/>
      <c r="M46" s="85"/>
    </row>
    <row r="47" spans="1:13" s="14" customFormat="1" ht="12.75">
      <c r="A47" s="84"/>
      <c r="B47" s="84"/>
      <c r="C47" s="84">
        <v>4040</v>
      </c>
      <c r="D47" s="84"/>
      <c r="E47" s="84">
        <v>13500</v>
      </c>
      <c r="F47" s="84">
        <v>13500</v>
      </c>
      <c r="G47" s="84"/>
      <c r="H47" s="84"/>
      <c r="I47" s="84"/>
      <c r="J47" s="84"/>
      <c r="K47" s="85"/>
      <c r="L47" s="85"/>
      <c r="M47" s="85"/>
    </row>
    <row r="48" spans="1:13" s="14" customFormat="1" ht="12.75">
      <c r="A48" s="84"/>
      <c r="B48" s="84"/>
      <c r="C48" s="84">
        <v>4110</v>
      </c>
      <c r="D48" s="84"/>
      <c r="E48" s="84">
        <v>28900</v>
      </c>
      <c r="F48" s="84">
        <v>28900</v>
      </c>
      <c r="G48" s="84"/>
      <c r="H48" s="84"/>
      <c r="I48" s="84"/>
      <c r="J48" s="84"/>
      <c r="K48" s="85"/>
      <c r="L48" s="85"/>
      <c r="M48" s="85"/>
    </row>
    <row r="49" spans="1:13" s="14" customFormat="1" ht="12.75">
      <c r="A49" s="84"/>
      <c r="B49" s="84"/>
      <c r="C49" s="84">
        <v>4120</v>
      </c>
      <c r="D49" s="84"/>
      <c r="E49" s="84">
        <v>4700</v>
      </c>
      <c r="F49" s="84">
        <v>4700</v>
      </c>
      <c r="G49" s="84"/>
      <c r="H49" s="84"/>
      <c r="I49" s="84"/>
      <c r="J49" s="84"/>
      <c r="K49" s="85"/>
      <c r="L49" s="85"/>
      <c r="M49" s="85"/>
    </row>
    <row r="50" spans="1:13" s="14" customFormat="1" ht="12.75">
      <c r="A50" s="84"/>
      <c r="B50" s="84"/>
      <c r="C50" s="84">
        <v>4170</v>
      </c>
      <c r="D50" s="84"/>
      <c r="E50" s="84">
        <v>3500</v>
      </c>
      <c r="F50" s="84">
        <v>3500</v>
      </c>
      <c r="G50" s="84"/>
      <c r="H50" s="84"/>
      <c r="I50" s="84"/>
      <c r="J50" s="84"/>
      <c r="K50" s="85"/>
      <c r="L50" s="85"/>
      <c r="M50" s="85"/>
    </row>
    <row r="51" spans="1:13" s="14" customFormat="1" ht="12.75">
      <c r="A51" s="84"/>
      <c r="B51" s="84"/>
      <c r="C51" s="84">
        <v>4210</v>
      </c>
      <c r="D51" s="84"/>
      <c r="E51" s="84">
        <v>30200</v>
      </c>
      <c r="F51" s="84"/>
      <c r="G51" s="84">
        <v>30200</v>
      </c>
      <c r="H51" s="84"/>
      <c r="I51" s="84"/>
      <c r="J51" s="84"/>
      <c r="K51" s="85"/>
      <c r="L51" s="85"/>
      <c r="M51" s="85"/>
    </row>
    <row r="52" spans="1:13" s="14" customFormat="1" ht="12.75">
      <c r="A52" s="84"/>
      <c r="B52" s="84"/>
      <c r="C52" s="84">
        <v>4260</v>
      </c>
      <c r="D52" s="84"/>
      <c r="E52" s="84">
        <v>8000</v>
      </c>
      <c r="F52" s="84"/>
      <c r="G52" s="84">
        <v>8000</v>
      </c>
      <c r="H52" s="84"/>
      <c r="I52" s="84"/>
      <c r="J52" s="84"/>
      <c r="K52" s="85"/>
      <c r="L52" s="85"/>
      <c r="M52" s="85"/>
    </row>
    <row r="53" spans="1:13" s="14" customFormat="1" ht="12.75">
      <c r="A53" s="84"/>
      <c r="B53" s="84"/>
      <c r="C53" s="84">
        <v>4270</v>
      </c>
      <c r="D53" s="84"/>
      <c r="E53" s="84">
        <v>800</v>
      </c>
      <c r="F53" s="84"/>
      <c r="G53" s="84">
        <v>800</v>
      </c>
      <c r="H53" s="84"/>
      <c r="I53" s="84"/>
      <c r="J53" s="84"/>
      <c r="K53" s="85"/>
      <c r="L53" s="85"/>
      <c r="M53" s="85"/>
    </row>
    <row r="54" spans="1:13" s="14" customFormat="1" ht="12.75">
      <c r="A54" s="84"/>
      <c r="B54" s="84"/>
      <c r="C54" s="84">
        <v>4280</v>
      </c>
      <c r="D54" s="84"/>
      <c r="E54" s="84">
        <v>1000</v>
      </c>
      <c r="F54" s="84"/>
      <c r="G54" s="84">
        <v>1000</v>
      </c>
      <c r="H54" s="84"/>
      <c r="I54" s="84"/>
      <c r="J54" s="84"/>
      <c r="K54" s="85"/>
      <c r="L54" s="85"/>
      <c r="M54" s="85"/>
    </row>
    <row r="55" spans="1:13" s="14" customFormat="1" ht="12.75">
      <c r="A55" s="84"/>
      <c r="B55" s="84"/>
      <c r="C55" s="84">
        <v>4300</v>
      </c>
      <c r="D55" s="84"/>
      <c r="E55" s="84">
        <v>54322</v>
      </c>
      <c r="F55" s="84"/>
      <c r="G55" s="84">
        <v>54322</v>
      </c>
      <c r="H55" s="84"/>
      <c r="I55" s="84"/>
      <c r="J55" s="84"/>
      <c r="K55" s="85"/>
      <c r="L55" s="85"/>
      <c r="M55" s="85"/>
    </row>
    <row r="56" spans="1:13" s="14" customFormat="1" ht="12.75">
      <c r="A56" s="84"/>
      <c r="B56" s="84"/>
      <c r="C56" s="84">
        <v>4350</v>
      </c>
      <c r="D56" s="84"/>
      <c r="E56" s="84">
        <v>1500</v>
      </c>
      <c r="F56" s="84"/>
      <c r="G56" s="84">
        <v>1500</v>
      </c>
      <c r="H56" s="84"/>
      <c r="I56" s="84"/>
      <c r="J56" s="84"/>
      <c r="K56" s="85"/>
      <c r="L56" s="85"/>
      <c r="M56" s="85"/>
    </row>
    <row r="57" spans="1:13" s="14" customFormat="1" ht="12.75">
      <c r="A57" s="84"/>
      <c r="B57" s="84"/>
      <c r="C57" s="84">
        <v>4370</v>
      </c>
      <c r="D57" s="84"/>
      <c r="E57" s="84">
        <v>3000</v>
      </c>
      <c r="F57" s="84"/>
      <c r="G57" s="84">
        <v>3000</v>
      </c>
      <c r="H57" s="84"/>
      <c r="I57" s="84"/>
      <c r="J57" s="84"/>
      <c r="K57" s="85"/>
      <c r="L57" s="85"/>
      <c r="M57" s="85"/>
    </row>
    <row r="58" spans="1:13" s="14" customFormat="1" ht="12.75">
      <c r="A58" s="84"/>
      <c r="B58" s="84"/>
      <c r="C58" s="84">
        <v>4410</v>
      </c>
      <c r="D58" s="84"/>
      <c r="E58" s="84">
        <v>2500</v>
      </c>
      <c r="F58" s="84"/>
      <c r="G58" s="84">
        <v>2500</v>
      </c>
      <c r="H58" s="84"/>
      <c r="I58" s="84"/>
      <c r="J58" s="84"/>
      <c r="K58" s="85"/>
      <c r="L58" s="85"/>
      <c r="M58" s="85"/>
    </row>
    <row r="59" spans="1:13" s="14" customFormat="1" ht="12.75">
      <c r="A59" s="84"/>
      <c r="B59" s="84"/>
      <c r="C59" s="84">
        <v>4440</v>
      </c>
      <c r="D59" s="84"/>
      <c r="E59" s="84">
        <v>5000</v>
      </c>
      <c r="F59" s="84"/>
      <c r="G59" s="84">
        <v>5000</v>
      </c>
      <c r="H59" s="84"/>
      <c r="I59" s="84"/>
      <c r="J59" s="84"/>
      <c r="K59" s="85"/>
      <c r="L59" s="85"/>
      <c r="M59" s="85"/>
    </row>
    <row r="60" spans="1:13" s="14" customFormat="1" ht="12.75">
      <c r="A60" s="84"/>
      <c r="B60" s="84"/>
      <c r="C60" s="84">
        <v>4700</v>
      </c>
      <c r="D60" s="84"/>
      <c r="E60" s="84">
        <v>3000</v>
      </c>
      <c r="F60" s="84"/>
      <c r="G60" s="84">
        <v>3000</v>
      </c>
      <c r="H60" s="84"/>
      <c r="I60" s="84"/>
      <c r="J60" s="84"/>
      <c r="K60" s="85"/>
      <c r="L60" s="85"/>
      <c r="M60" s="85"/>
    </row>
    <row r="61" spans="1:13" s="14" customFormat="1" ht="12.75">
      <c r="A61" s="84"/>
      <c r="B61" s="84"/>
      <c r="C61" s="84">
        <v>4740</v>
      </c>
      <c r="D61" s="84"/>
      <c r="E61" s="84">
        <v>5000</v>
      </c>
      <c r="F61" s="84"/>
      <c r="G61" s="84">
        <v>5000</v>
      </c>
      <c r="H61" s="84"/>
      <c r="I61" s="84"/>
      <c r="J61" s="84"/>
      <c r="K61" s="85"/>
      <c r="L61" s="85"/>
      <c r="M61" s="85"/>
    </row>
    <row r="62" spans="1:13" s="14" customFormat="1" ht="12.75">
      <c r="A62" s="84"/>
      <c r="B62" s="84"/>
      <c r="C62" s="84">
        <v>4750</v>
      </c>
      <c r="D62" s="84"/>
      <c r="E62" s="84">
        <v>8000</v>
      </c>
      <c r="F62" s="84"/>
      <c r="G62" s="84">
        <v>8000</v>
      </c>
      <c r="H62" s="84"/>
      <c r="I62" s="84"/>
      <c r="J62" s="84"/>
      <c r="K62" s="85"/>
      <c r="L62" s="85"/>
      <c r="M62" s="85"/>
    </row>
    <row r="63" spans="1:13" s="14" customFormat="1" ht="12.75">
      <c r="A63" s="84">
        <v>852</v>
      </c>
      <c r="B63" s="84">
        <v>85228</v>
      </c>
      <c r="C63" s="84">
        <v>2010</v>
      </c>
      <c r="D63" s="84">
        <v>399074</v>
      </c>
      <c r="E63" s="84"/>
      <c r="F63" s="84"/>
      <c r="G63" s="84"/>
      <c r="H63" s="84"/>
      <c r="I63" s="84"/>
      <c r="J63" s="84"/>
      <c r="K63" s="85"/>
      <c r="L63" s="85"/>
      <c r="M63" s="85"/>
    </row>
    <row r="64" spans="1:13" s="14" customFormat="1" ht="12.75">
      <c r="A64" s="84"/>
      <c r="B64" s="84"/>
      <c r="C64" s="84">
        <v>3020</v>
      </c>
      <c r="D64" s="84"/>
      <c r="E64" s="84">
        <v>200</v>
      </c>
      <c r="F64" s="84"/>
      <c r="G64" s="84"/>
      <c r="H64" s="84"/>
      <c r="I64" s="84">
        <v>200</v>
      </c>
      <c r="J64" s="84"/>
      <c r="K64" s="85"/>
      <c r="L64" s="85"/>
      <c r="M64" s="85"/>
    </row>
    <row r="65" spans="1:13" s="14" customFormat="1" ht="12.75">
      <c r="A65" s="84"/>
      <c r="B65" s="84"/>
      <c r="C65" s="84">
        <v>4010</v>
      </c>
      <c r="D65" s="84"/>
      <c r="E65" s="84">
        <v>289600</v>
      </c>
      <c r="F65" s="84">
        <v>289600</v>
      </c>
      <c r="G65" s="84"/>
      <c r="H65" s="84"/>
      <c r="I65" s="84"/>
      <c r="J65" s="84"/>
      <c r="K65" s="85"/>
      <c r="L65" s="85"/>
      <c r="M65" s="85"/>
    </row>
    <row r="66" spans="1:13" s="14" customFormat="1" ht="12.75">
      <c r="A66" s="84"/>
      <c r="B66" s="84"/>
      <c r="C66" s="84">
        <v>4040</v>
      </c>
      <c r="D66" s="84"/>
      <c r="E66" s="84">
        <v>21200</v>
      </c>
      <c r="F66" s="84">
        <v>21200</v>
      </c>
      <c r="G66" s="84"/>
      <c r="H66" s="84"/>
      <c r="I66" s="84"/>
      <c r="J66" s="84"/>
      <c r="K66" s="85"/>
      <c r="L66" s="85"/>
      <c r="M66" s="85"/>
    </row>
    <row r="67" spans="1:13" s="14" customFormat="1" ht="12.75">
      <c r="A67" s="84"/>
      <c r="B67" s="84"/>
      <c r="C67" s="84">
        <v>4110</v>
      </c>
      <c r="D67" s="84"/>
      <c r="E67" s="84">
        <v>47520</v>
      </c>
      <c r="F67" s="84">
        <v>47520</v>
      </c>
      <c r="G67" s="84"/>
      <c r="H67" s="84"/>
      <c r="I67" s="84"/>
      <c r="J67" s="84"/>
      <c r="K67" s="85"/>
      <c r="L67" s="85"/>
      <c r="M67" s="85"/>
    </row>
    <row r="68" spans="1:13" s="14" customFormat="1" ht="12.75">
      <c r="A68" s="84"/>
      <c r="B68" s="84"/>
      <c r="C68" s="84">
        <v>4120</v>
      </c>
      <c r="D68" s="84"/>
      <c r="E68" s="84">
        <v>7595</v>
      </c>
      <c r="F68" s="84">
        <v>7595</v>
      </c>
      <c r="G68" s="84"/>
      <c r="H68" s="84"/>
      <c r="I68" s="84"/>
      <c r="J68" s="84"/>
      <c r="K68" s="85"/>
      <c r="L68" s="85"/>
      <c r="M68" s="85"/>
    </row>
    <row r="69" spans="1:13" s="14" customFormat="1" ht="12.75">
      <c r="A69" s="84"/>
      <c r="B69" s="84"/>
      <c r="C69" s="84">
        <v>4170</v>
      </c>
      <c r="D69" s="84"/>
      <c r="E69" s="84">
        <v>9000</v>
      </c>
      <c r="F69" s="84">
        <v>9000</v>
      </c>
      <c r="G69" s="84"/>
      <c r="H69" s="84"/>
      <c r="I69" s="84"/>
      <c r="J69" s="84"/>
      <c r="K69" s="85"/>
      <c r="L69" s="85"/>
      <c r="M69" s="85"/>
    </row>
    <row r="70" spans="1:13" s="14" customFormat="1" ht="12.75">
      <c r="A70" s="84"/>
      <c r="B70" s="84"/>
      <c r="C70" s="84">
        <v>4210</v>
      </c>
      <c r="D70" s="84"/>
      <c r="E70" s="84">
        <v>4350</v>
      </c>
      <c r="F70" s="84"/>
      <c r="G70" s="84">
        <v>4350</v>
      </c>
      <c r="H70" s="84"/>
      <c r="I70" s="84"/>
      <c r="J70" s="84"/>
      <c r="K70" s="85"/>
      <c r="L70" s="85"/>
      <c r="M70" s="85"/>
    </row>
    <row r="71" spans="1:13" s="14" customFormat="1" ht="12.75">
      <c r="A71" s="84"/>
      <c r="B71" s="84"/>
      <c r="C71" s="84">
        <v>4260</v>
      </c>
      <c r="D71" s="84"/>
      <c r="E71" s="84">
        <v>12559</v>
      </c>
      <c r="F71" s="84"/>
      <c r="G71" s="84">
        <v>12559</v>
      </c>
      <c r="H71" s="84"/>
      <c r="I71" s="84"/>
      <c r="J71" s="84"/>
      <c r="K71" s="85"/>
      <c r="L71" s="85"/>
      <c r="M71" s="85"/>
    </row>
    <row r="72" spans="1:13" s="14" customFormat="1" ht="12.75">
      <c r="A72" s="84"/>
      <c r="B72" s="84"/>
      <c r="C72" s="84">
        <v>4270</v>
      </c>
      <c r="D72" s="84"/>
      <c r="E72" s="84">
        <v>600</v>
      </c>
      <c r="F72" s="84"/>
      <c r="G72" s="84">
        <v>600</v>
      </c>
      <c r="H72" s="84"/>
      <c r="I72" s="84"/>
      <c r="J72" s="84"/>
      <c r="K72" s="85"/>
      <c r="L72" s="85"/>
      <c r="M72" s="85"/>
    </row>
    <row r="73" spans="1:13" s="14" customFormat="1" ht="12.75">
      <c r="A73" s="84"/>
      <c r="B73" s="84"/>
      <c r="C73" s="84">
        <v>4280</v>
      </c>
      <c r="D73" s="84"/>
      <c r="E73" s="84">
        <v>950</v>
      </c>
      <c r="F73" s="84"/>
      <c r="G73" s="84">
        <v>950</v>
      </c>
      <c r="H73" s="84"/>
      <c r="I73" s="84"/>
      <c r="J73" s="84"/>
      <c r="K73" s="85"/>
      <c r="L73" s="85"/>
      <c r="M73" s="85"/>
    </row>
    <row r="74" spans="1:13" s="14" customFormat="1" ht="12.75">
      <c r="A74" s="84"/>
      <c r="B74" s="84"/>
      <c r="C74" s="84">
        <v>4370</v>
      </c>
      <c r="D74" s="84"/>
      <c r="E74" s="84">
        <v>1000</v>
      </c>
      <c r="F74" s="84"/>
      <c r="G74" s="84">
        <v>1000</v>
      </c>
      <c r="H74" s="84"/>
      <c r="I74" s="84"/>
      <c r="J74" s="84"/>
      <c r="K74" s="85"/>
      <c r="L74" s="85"/>
      <c r="M74" s="85"/>
    </row>
    <row r="75" spans="1:13" s="14" customFormat="1" ht="12.75">
      <c r="A75" s="84"/>
      <c r="B75" s="84"/>
      <c r="C75" s="84">
        <v>4410</v>
      </c>
      <c r="D75" s="84"/>
      <c r="E75" s="84">
        <v>2000</v>
      </c>
      <c r="F75" s="84"/>
      <c r="G75" s="84">
        <v>2000</v>
      </c>
      <c r="H75" s="84"/>
      <c r="I75" s="84"/>
      <c r="J75" s="84"/>
      <c r="K75" s="85"/>
      <c r="L75" s="85"/>
      <c r="M75" s="85"/>
    </row>
    <row r="76" spans="1:13" s="14" customFormat="1" ht="12.75">
      <c r="A76" s="84"/>
      <c r="B76" s="84"/>
      <c r="C76" s="84">
        <v>4740</v>
      </c>
      <c r="D76" s="84"/>
      <c r="E76" s="84">
        <v>1500</v>
      </c>
      <c r="F76" s="84"/>
      <c r="G76" s="84">
        <v>1500</v>
      </c>
      <c r="H76" s="84"/>
      <c r="I76" s="84"/>
      <c r="J76" s="84"/>
      <c r="K76" s="85"/>
      <c r="L76" s="85"/>
      <c r="M76" s="85"/>
    </row>
    <row r="77" spans="1:13" s="14" customFormat="1" ht="12.75">
      <c r="A77" s="84"/>
      <c r="B77" s="84"/>
      <c r="C77" s="84">
        <v>4750</v>
      </c>
      <c r="D77" s="84"/>
      <c r="E77" s="84">
        <v>1000</v>
      </c>
      <c r="F77" s="84"/>
      <c r="G77" s="84">
        <v>1000</v>
      </c>
      <c r="H77" s="84"/>
      <c r="I77" s="84"/>
      <c r="J77" s="84"/>
      <c r="K77" s="85"/>
      <c r="L77" s="85"/>
      <c r="M77" s="85"/>
    </row>
    <row r="78" spans="1:13" s="14" customFormat="1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5"/>
      <c r="L78" s="85"/>
      <c r="M78" s="85"/>
    </row>
    <row r="79" spans="1:13" s="14" customFormat="1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5"/>
      <c r="L79" s="85"/>
      <c r="M79" s="85"/>
    </row>
    <row r="80" spans="1:13" s="18" customFormat="1" ht="24.75" customHeight="1">
      <c r="A80" s="173" t="s">
        <v>17</v>
      </c>
      <c r="B80" s="174"/>
      <c r="C80" s="175"/>
      <c r="D80" s="13">
        <f aca="true" t="shared" si="0" ref="D80:M80">SUM(D9:D79)</f>
        <v>12956460</v>
      </c>
      <c r="E80" s="13">
        <f t="shared" si="0"/>
        <v>12956460</v>
      </c>
      <c r="F80" s="13">
        <f t="shared" si="0"/>
        <v>1136168</v>
      </c>
      <c r="G80" s="13">
        <f t="shared" si="0"/>
        <v>194916</v>
      </c>
      <c r="H80" s="13">
        <f t="shared" si="0"/>
        <v>0</v>
      </c>
      <c r="I80" s="13">
        <f t="shared" si="0"/>
        <v>11625376</v>
      </c>
      <c r="J80" s="13">
        <f t="shared" si="0"/>
        <v>0</v>
      </c>
      <c r="K80" s="32">
        <f t="shared" si="0"/>
        <v>0</v>
      </c>
      <c r="L80" s="32">
        <f t="shared" si="0"/>
        <v>0</v>
      </c>
      <c r="M80" s="32">
        <f t="shared" si="0"/>
        <v>0</v>
      </c>
    </row>
  </sheetData>
  <sheetProtection/>
  <mergeCells count="17">
    <mergeCell ref="A1:M1"/>
    <mergeCell ref="F6:G6"/>
    <mergeCell ref="A4:A7"/>
    <mergeCell ref="B4:B7"/>
    <mergeCell ref="C4:C7"/>
    <mergeCell ref="D4:D7"/>
    <mergeCell ref="E5:E7"/>
    <mergeCell ref="E4:M4"/>
    <mergeCell ref="M6:M7"/>
    <mergeCell ref="J5:J7"/>
    <mergeCell ref="K5:M5"/>
    <mergeCell ref="A80:C80"/>
    <mergeCell ref="F5:I5"/>
    <mergeCell ref="H6:H7"/>
    <mergeCell ref="I6:I7"/>
    <mergeCell ref="K6:K7"/>
    <mergeCell ref="L6:L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 xml:space="preserve">&amp;RZałącznik nr  6
do uchwały Rady Miasta Skarżyska - Kamienne
nr XlV/2/2010 
z dnia  21.01.2010r.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5.125" style="38" customWidth="1"/>
    <col min="2" max="2" width="8.00390625" style="38" customWidth="1"/>
    <col min="3" max="3" width="7.125" style="38" customWidth="1"/>
    <col min="4" max="4" width="11.625" style="38" customWidth="1"/>
    <col min="5" max="5" width="10.875" style="38" customWidth="1"/>
    <col min="6" max="6" width="12.375" style="38" customWidth="1"/>
    <col min="7" max="7" width="11.375" style="38" customWidth="1"/>
    <col min="8" max="8" width="10.25390625" style="38" customWidth="1"/>
    <col min="9" max="10" width="11.625" style="38" customWidth="1"/>
    <col min="11" max="11" width="10.375" style="38" customWidth="1"/>
    <col min="12" max="12" width="10.75390625" style="36" customWidth="1"/>
    <col min="13" max="13" width="9.125" style="36" customWidth="1"/>
    <col min="14" max="14" width="10.375" style="36" customWidth="1"/>
    <col min="15" max="16384" width="9.125" style="36" customWidth="1"/>
  </cols>
  <sheetData>
    <row r="1" spans="1:14" ht="36" customHeight="1">
      <c r="A1" s="196" t="s">
        <v>49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7" ht="18.75">
      <c r="A2" s="37"/>
      <c r="B2" s="37"/>
      <c r="C2" s="37"/>
      <c r="D2" s="37"/>
      <c r="E2" s="37"/>
      <c r="F2" s="37"/>
      <c r="G2" s="37"/>
    </row>
    <row r="3" spans="1:14" ht="12.75">
      <c r="A3" s="39"/>
      <c r="B3" s="39"/>
      <c r="C3" s="39"/>
      <c r="D3" s="39"/>
      <c r="E3" s="39"/>
      <c r="N3" s="40" t="s">
        <v>13</v>
      </c>
    </row>
    <row r="4" spans="1:14" ht="18.75" customHeight="1">
      <c r="A4" s="193" t="s">
        <v>1</v>
      </c>
      <c r="B4" s="193" t="s">
        <v>2</v>
      </c>
      <c r="C4" s="193" t="s">
        <v>3</v>
      </c>
      <c r="D4" s="193" t="s">
        <v>50</v>
      </c>
      <c r="E4" s="191" t="s">
        <v>5</v>
      </c>
      <c r="F4" s="197"/>
      <c r="G4" s="197"/>
      <c r="H4" s="197"/>
      <c r="I4" s="197"/>
      <c r="J4" s="197"/>
      <c r="K4" s="197"/>
      <c r="L4" s="197"/>
      <c r="M4" s="197"/>
      <c r="N4" s="192"/>
    </row>
    <row r="5" spans="1:14" ht="20.25" customHeight="1">
      <c r="A5" s="194"/>
      <c r="B5" s="194"/>
      <c r="C5" s="194"/>
      <c r="D5" s="194"/>
      <c r="E5" s="193" t="s">
        <v>9</v>
      </c>
      <c r="F5" s="190" t="s">
        <v>5</v>
      </c>
      <c r="G5" s="190"/>
      <c r="H5" s="190"/>
      <c r="I5" s="190"/>
      <c r="J5" s="190"/>
      <c r="K5" s="193" t="s">
        <v>10</v>
      </c>
      <c r="L5" s="198" t="s">
        <v>5</v>
      </c>
      <c r="M5" s="199"/>
      <c r="N5" s="200"/>
    </row>
    <row r="6" spans="1:14" ht="63.75" customHeight="1">
      <c r="A6" s="194"/>
      <c r="B6" s="194"/>
      <c r="C6" s="194"/>
      <c r="D6" s="194"/>
      <c r="E6" s="194"/>
      <c r="F6" s="191" t="s">
        <v>41</v>
      </c>
      <c r="G6" s="192"/>
      <c r="H6" s="193" t="s">
        <v>44</v>
      </c>
      <c r="I6" s="193" t="s">
        <v>45</v>
      </c>
      <c r="J6" s="193" t="s">
        <v>46</v>
      </c>
      <c r="K6" s="194"/>
      <c r="L6" s="190" t="s">
        <v>47</v>
      </c>
      <c r="M6" s="190" t="s">
        <v>54</v>
      </c>
      <c r="N6" s="190" t="s">
        <v>52</v>
      </c>
    </row>
    <row r="7" spans="1:14" ht="63.75">
      <c r="A7" s="195"/>
      <c r="B7" s="195"/>
      <c r="C7" s="195"/>
      <c r="D7" s="195"/>
      <c r="E7" s="195"/>
      <c r="F7" s="41" t="s">
        <v>42</v>
      </c>
      <c r="G7" s="41" t="s">
        <v>43</v>
      </c>
      <c r="H7" s="195"/>
      <c r="I7" s="195"/>
      <c r="J7" s="195"/>
      <c r="K7" s="195"/>
      <c r="L7" s="190"/>
      <c r="M7" s="190"/>
      <c r="N7" s="190"/>
    </row>
    <row r="8" spans="1:14" ht="6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13</v>
      </c>
      <c r="L8" s="42">
        <v>14</v>
      </c>
      <c r="M8" s="42">
        <v>15</v>
      </c>
      <c r="N8" s="42">
        <v>16</v>
      </c>
    </row>
    <row r="9" spans="1:14" ht="12.75">
      <c r="A9" s="43">
        <v>710</v>
      </c>
      <c r="B9" s="43">
        <v>71035</v>
      </c>
      <c r="C9" s="43">
        <v>2020</v>
      </c>
      <c r="D9" s="43">
        <v>7000</v>
      </c>
      <c r="E9" s="43"/>
      <c r="F9" s="43"/>
      <c r="G9" s="43"/>
      <c r="H9" s="43"/>
      <c r="I9" s="43"/>
      <c r="J9" s="43"/>
      <c r="K9" s="43"/>
      <c r="L9" s="44"/>
      <c r="M9" s="44"/>
      <c r="N9" s="44"/>
    </row>
    <row r="10" spans="1:14" ht="12.75">
      <c r="A10" s="45"/>
      <c r="B10" s="45"/>
      <c r="C10" s="45">
        <v>4300</v>
      </c>
      <c r="D10" s="45"/>
      <c r="E10" s="45">
        <v>7000</v>
      </c>
      <c r="F10" s="45"/>
      <c r="G10" s="45">
        <v>7000</v>
      </c>
      <c r="H10" s="45"/>
      <c r="I10" s="45"/>
      <c r="J10" s="45"/>
      <c r="K10" s="45"/>
      <c r="L10" s="46"/>
      <c r="M10" s="46"/>
      <c r="N10" s="46"/>
    </row>
    <row r="11" spans="1:14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46"/>
      <c r="N11" s="46"/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6"/>
      <c r="N12" s="46"/>
    </row>
    <row r="13" spans="1:14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46"/>
    </row>
    <row r="14" spans="1:14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6"/>
      <c r="N14" s="46"/>
    </row>
    <row r="15" spans="1:14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6"/>
      <c r="N15" s="46"/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6"/>
      <c r="N16" s="46"/>
    </row>
    <row r="17" spans="1:14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6"/>
    </row>
    <row r="18" spans="1:14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6"/>
      <c r="N18" s="46"/>
    </row>
    <row r="19" spans="1:14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6"/>
      <c r="N19" s="46"/>
    </row>
    <row r="20" spans="1:14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8"/>
      <c r="N20" s="48"/>
    </row>
    <row r="21" spans="1:14" s="39" customFormat="1" ht="24.75" customHeight="1">
      <c r="A21" s="187" t="s">
        <v>17</v>
      </c>
      <c r="B21" s="188"/>
      <c r="C21" s="189"/>
      <c r="D21" s="49">
        <f>SUM(D9:D20)</f>
        <v>7000</v>
      </c>
      <c r="E21" s="49">
        <f>SUM(E9:E20)</f>
        <v>7000</v>
      </c>
      <c r="F21" s="49"/>
      <c r="G21" s="49">
        <f>SUM(G9:G20)</f>
        <v>7000</v>
      </c>
      <c r="H21" s="49"/>
      <c r="I21" s="49"/>
      <c r="J21" s="49"/>
      <c r="K21" s="49"/>
      <c r="L21" s="50"/>
      <c r="M21" s="50"/>
      <c r="N21" s="50"/>
    </row>
  </sheetData>
  <sheetProtection/>
  <mergeCells count="18">
    <mergeCell ref="A1:N1"/>
    <mergeCell ref="E4:N4"/>
    <mergeCell ref="H6:H7"/>
    <mergeCell ref="I6:I7"/>
    <mergeCell ref="J6:J7"/>
    <mergeCell ref="L6:L7"/>
    <mergeCell ref="M6:M7"/>
    <mergeCell ref="N6:N7"/>
    <mergeCell ref="K5:K7"/>
    <mergeCell ref="L5:N5"/>
    <mergeCell ref="A21:C21"/>
    <mergeCell ref="F5:J5"/>
    <mergeCell ref="F6:G6"/>
    <mergeCell ref="A4:A7"/>
    <mergeCell ref="B4:B7"/>
    <mergeCell ref="C4:C7"/>
    <mergeCell ref="D4:D7"/>
    <mergeCell ref="E5:E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 xml:space="preserve">&amp;RZałącznik nr  7
do uchwały Rady Miasta Skarżyska - Kamiennej
nr XLV/2/2010 
z dnia  21.01.2010r.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maciek</cp:lastModifiedBy>
  <cp:lastPrinted>2010-01-26T13:09:57Z</cp:lastPrinted>
  <dcterms:created xsi:type="dcterms:W3CDTF">1998-12-09T13:02:10Z</dcterms:created>
  <dcterms:modified xsi:type="dcterms:W3CDTF">2010-01-27T11:42:27Z</dcterms:modified>
  <cp:category/>
  <cp:version/>
  <cp:contentType/>
  <cp:contentStatus/>
</cp:coreProperties>
</file>